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実績報告書　別紙様式5　記入例" sheetId="1" r:id="rId1"/>
    <sheet name="実績報告書　別紙様式5" sheetId="2" r:id="rId2"/>
  </sheets>
  <definedNames>
    <definedName name="_xlnm.Print_Area" localSheetId="1">'実績報告書　別紙様式5'!$A$1:$C$40</definedName>
    <definedName name="_xlnm.Print_Area" localSheetId="0">'実績報告書　別紙様式5　記入例'!$A$1:$C$40</definedName>
  </definedNames>
  <calcPr fullCalcOnLoad="1" refMode="R1C1"/>
</workbook>
</file>

<file path=xl/comments1.xml><?xml version="1.0" encoding="utf-8"?>
<comments xmlns="http://schemas.openxmlformats.org/spreadsheetml/2006/main">
  <authors>
    <author>oitapref</author>
  </authors>
  <commentList>
    <comment ref="C13" authorId="0">
      <text>
        <r>
          <rPr>
            <b/>
            <sz val="9"/>
            <rFont val="ＭＳ Ｐゴシック"/>
            <family val="3"/>
          </rPr>
          <t>賃金改善期間は処遇改善計画書（別紙様式２）の改善計画書を確認のこと</t>
        </r>
      </text>
    </comment>
    <comment ref="C14" authorId="0">
      <text>
        <r>
          <rPr>
            <b/>
            <sz val="9"/>
            <rFont val="ＭＳ Ｐゴシック"/>
            <family val="3"/>
          </rPr>
          <t>②の期間ごとの常勤換算数を算出し、②の期間分を足しあげる（小数第二位切捨で手入力すること）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介護職員に支給した賃金総額を記入する
</t>
        </r>
        <r>
          <rPr>
            <sz val="9"/>
            <rFont val="ＭＳ Ｐゴシック"/>
            <family val="3"/>
          </rPr>
          <t xml:space="preserve">
</t>
        </r>
      </text>
    </comment>
    <comment ref="C17" authorId="0">
      <text>
        <r>
          <rPr>
            <b/>
            <sz val="9"/>
            <rFont val="ＭＳ Ｐゴシック"/>
            <family val="3"/>
          </rPr>
          <t>改善月、改善した給与項目とその内容（対象者数、一人当たり平均改善額、全体の改善額）について、できるだけ具体的に記入すること。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小数点以下切捨
(自動計算）</t>
        </r>
      </text>
    </comment>
    <comment ref="A33" authorId="0">
      <text>
        <r>
          <rPr>
            <b/>
            <sz val="9"/>
            <rFont val="ＭＳ Ｐゴシック"/>
            <family val="3"/>
          </rPr>
          <t xml:space="preserve">押印は法人代表者の職印または、印鑑登録を行っている印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oitapref</author>
  </authors>
  <commentList>
    <comment ref="C23" authorId="0">
      <text>
        <r>
          <rPr>
            <b/>
            <sz val="9"/>
            <color indexed="10"/>
            <rFont val="ＭＳ Ｐゴシック"/>
            <family val="3"/>
          </rPr>
          <t>小数点以下切捨(自動計算）</t>
        </r>
      </text>
    </comment>
    <comment ref="A33" authorId="0">
      <text>
        <r>
          <rPr>
            <b/>
            <sz val="9"/>
            <rFont val="ＭＳ Ｐゴシック"/>
            <family val="3"/>
          </rPr>
          <t xml:space="preserve">押印は法人代表者の職印または、印鑑登録を行っている印
</t>
        </r>
        <r>
          <rPr>
            <sz val="9"/>
            <rFont val="ＭＳ Ｐゴシック"/>
            <family val="3"/>
          </rPr>
          <t xml:space="preserve">
</t>
        </r>
      </text>
    </comment>
    <comment ref="C17" authorId="0">
      <text>
        <r>
          <rPr>
            <b/>
            <sz val="9"/>
            <rFont val="ＭＳ Ｐゴシック"/>
            <family val="3"/>
          </rPr>
          <t>改善月、改善した給与項目とその内容（対象者数、一人当たり平均改善額、全体の改善額）について、できるだけ具体的に記入
※改行はＡｌｔ＋Enter</t>
        </r>
      </text>
    </comment>
    <comment ref="C13" authorId="0">
      <text>
        <r>
          <rPr>
            <b/>
            <sz val="9"/>
            <rFont val="ＭＳ Ｐゴシック"/>
            <family val="3"/>
          </rPr>
          <t>賃金改善期間は処遇改善計画書（別紙様式２）の改善計画書を確認</t>
        </r>
      </text>
    </comment>
    <comment ref="C15" authorId="0">
      <text>
        <r>
          <rPr>
            <b/>
            <sz val="9"/>
            <rFont val="ＭＳ Ｐゴシック"/>
            <family val="3"/>
          </rPr>
          <t>介護職員に支給した賃金総額を記入</t>
        </r>
      </text>
    </comment>
    <comment ref="C14" authorId="0">
      <text>
        <r>
          <rPr>
            <b/>
            <sz val="9"/>
            <rFont val="ＭＳ Ｐゴシック"/>
            <family val="3"/>
          </rPr>
          <t>②の月ごとの常勤換算数を算出し、②の期間分を足しあげる（小数第二位切捨で手入力すること）</t>
        </r>
      </text>
    </comment>
    <comment ref="C8" authorId="0">
      <text>
        <r>
          <rPr>
            <b/>
            <sz val="9"/>
            <rFont val="ＭＳ Ｐゴシック"/>
            <family val="3"/>
          </rPr>
          <t>保険請求分（利用者負担分含む）の金額は、国保連が送付する「介護職員処遇改善加算総額のお知らせ」と合致しているか確認</t>
        </r>
      </text>
    </comment>
    <comment ref="C12" authorId="0">
      <text>
        <r>
          <rPr>
            <b/>
            <sz val="9"/>
            <color indexed="10"/>
            <rFont val="ＭＳ Ｐゴシック"/>
            <family val="3"/>
          </rPr>
          <t xml:space="preserve">（自動計算）
</t>
        </r>
        <r>
          <rPr>
            <b/>
            <sz val="9"/>
            <rFont val="ＭＳ Ｐゴシック"/>
            <family val="3"/>
          </rPr>
          <t>別紙様式５－２の加算受給総額①と合致しているか確認</t>
        </r>
      </text>
    </comment>
    <comment ref="C37" authorId="0">
      <text>
        <r>
          <rPr>
            <b/>
            <sz val="11"/>
            <rFont val="ＭＳ Ｐゴシック"/>
            <family val="3"/>
          </rPr>
          <t>必ず記入</t>
        </r>
      </text>
    </comment>
    <comment ref="C16" authorId="0">
      <text>
        <r>
          <rPr>
            <b/>
            <sz val="9"/>
            <color indexed="10"/>
            <rFont val="ＭＳ Ｐゴシック"/>
            <family val="3"/>
          </rPr>
          <t>小数点以下切捨(自動計算）</t>
        </r>
      </text>
    </comment>
  </commentList>
</comments>
</file>

<file path=xl/sharedStrings.xml><?xml version="1.0" encoding="utf-8"?>
<sst xmlns="http://schemas.openxmlformats.org/spreadsheetml/2006/main" count="72" uniqueCount="43">
  <si>
    <t>別紙様式５</t>
  </si>
  <si>
    <t>上記について相違ないことを証明いたします。</t>
  </si>
  <si>
    <t>介護職員常勤換算数（②の期間の総数）</t>
  </si>
  <si>
    <t>介護職員一人当たり賃金月額（④÷③）</t>
  </si>
  <si>
    <t>介護職員一人当たり賃金改善月額（⑦÷③）</t>
  </si>
  <si>
    <t>②</t>
  </si>
  <si>
    <t>③</t>
  </si>
  <si>
    <t>④</t>
  </si>
  <si>
    <t>⑤</t>
  </si>
  <si>
    <t>⑥</t>
  </si>
  <si>
    <t>⑦</t>
  </si>
  <si>
    <t>⑧</t>
  </si>
  <si>
    <t>電話番号</t>
  </si>
  <si>
    <t>FAX番号</t>
  </si>
  <si>
    <t>メールアドレス</t>
  </si>
  <si>
    <t>実績報告書作成者の所属・氏名</t>
  </si>
  <si>
    <t>【実績報告書に関する問い合わせ先の記入欄】</t>
  </si>
  <si>
    <t>区分支給限度額を超えたサービスに係る加算額</t>
  </si>
  <si>
    <t>合計</t>
  </si>
  <si>
    <t>①</t>
  </si>
  <si>
    <t>株式会社大分高齢者福祉サービス　○○○○</t>
  </si>
  <si>
    <t>○○○－○○○－○○○○</t>
  </si>
  <si>
    <t>○○○＠○○○.ｊｐ</t>
  </si>
  <si>
    <t>120</t>
  </si>
  <si>
    <t>保険請求分（利用者負担分含む）</t>
  </si>
  <si>
    <t>【添付書類】
・別紙様式５（添付書類１）介護職員処遇改善実績報告書（事業所一覧表）
・別紙様式５－２　賃金改善所要額内訳表
・別紙様式５（添付書類２）介護職員処遇改善実績報告書（都道府県状況一覧表）※複数県にまたがる場合に限る
・別紙様式５（添付書類３）介護職員処遇改善実績報告書（市町村一覧表）※市町村にまたがる場合に限る
・介護職員処遇改善加算総額のお知らせ（国保連から毎月送付される加算額を確認出来る書類）
・介護職員処遇改善加算実績報告書チェックリスト（自己点検したものを提出）</t>
  </si>
  <si>
    <t>　平成　　年　　月　～　平成　　年　　月　</t>
  </si>
  <si>
    <t>　　　平成　　年　　月　　日　　　　（法人所在地）　　　　</t>
  </si>
  <si>
    <t>　　　　　　　　　　　　　　　　（法人名）　　　　　　</t>
  </si>
  <si>
    <t>　　　　　　　　　　　　　　　　　　（代表者の職・氏名）　　　　　　　　　　　　　　　　　　　　㊞</t>
  </si>
  <si>
    <t>　　平成○○年○月～平成○○年○月　　</t>
  </si>
  <si>
    <t>平成○○年○月に、賞与（平成23年度新設）として、当月現在勤務する介護職員10名に対し、それぞれ同額支給（総額1,860,000円）。一人当たり、186,000円の賃金改善となった。
＠186,000×10名＝1,860,000円</t>
  </si>
  <si>
    <t>　　　平成○○年○月○日　　　　　（法人所在地）　〒　　○○○－○○○○　　　</t>
  </si>
  <si>
    <t>　　　　　　　　　　　　　　　 (法人名）株式会社　大分高齢者福祉サービス</t>
  </si>
  <si>
    <t>　　　　　　　　　　　　　　　　　（代表者の職・氏名）　代表取締役　○○○○　　　　㊞　</t>
  </si>
  <si>
    <r>
      <t xml:space="preserve">介護職員処遇改善加算総額
</t>
    </r>
    <r>
      <rPr>
        <u val="single"/>
        <sz val="9"/>
        <rFont val="ＪＳＰゴシック"/>
        <family val="3"/>
      </rPr>
      <t>（①算定期間中に受給した介護職員処遇改善加算の保険請求分（利用者負担分含む）＋②区分支給限度基準額を超えたサービスに係る加算額を合算した額）</t>
    </r>
    <r>
      <rPr>
        <u val="single"/>
        <sz val="9"/>
        <color indexed="10"/>
        <rFont val="ＪＳＰゴシック"/>
        <family val="3"/>
      </rPr>
      <t xml:space="preserve">
※加算（Ⅰ）の上乗せ相当分を用いて計算する場合は、現行の加算（Ⅰ）と加算（Ⅱ）を比較したうえでの加算総額</t>
    </r>
  </si>
  <si>
    <t>介護職員に支給した総賃金額
（②の期間の総数）</t>
  </si>
  <si>
    <r>
      <t xml:space="preserve">⑥に要した費用の総額＝賃金改善総額（賃金改善に伴ないアップした事業主負担分の法定福利費等を含む）
</t>
    </r>
    <r>
      <rPr>
        <u val="single"/>
        <sz val="9"/>
        <color indexed="10"/>
        <rFont val="ＪＳＰゴシック"/>
        <family val="3"/>
      </rPr>
      <t>※加算（Ⅰ）の上乗せ相当分を用いて計算する場合は、加算（Ⅰ）の算定により賃金改善を行った場合の賃金改善総額</t>
    </r>
  </si>
  <si>
    <r>
      <t xml:space="preserve">②の期間において実施した賃金改善の概要
</t>
    </r>
    <r>
      <rPr>
        <u val="single"/>
        <sz val="9"/>
        <rFont val="ＪＳＰゴシック"/>
        <family val="3"/>
      </rPr>
      <t>（改善した月、改善した給与の項目、対象者数、一人当たりの平均改善額、全体の改善額等について具体的に記載すること）</t>
    </r>
    <r>
      <rPr>
        <u val="single"/>
        <sz val="9"/>
        <color indexed="10"/>
        <rFont val="ＪＳＰゴシック"/>
        <family val="3"/>
      </rPr>
      <t xml:space="preserve">
</t>
    </r>
    <r>
      <rPr>
        <sz val="9"/>
        <rFont val="ＪＳＰゴシック"/>
        <family val="3"/>
      </rPr>
      <t>※記入欄が不足する場合は、任意様式に記載することも可能。</t>
    </r>
  </si>
  <si>
    <t>介護職員処遇改善実績報告書（  　　年度・加算）</t>
  </si>
  <si>
    <t>九重町長　　　　　　　　あて</t>
  </si>
  <si>
    <r>
      <t>加算による賃金改善実施期間（実際に賃金改善を実施した期間）
※町</t>
    </r>
    <r>
      <rPr>
        <u val="single"/>
        <sz val="9"/>
        <rFont val="ＪＳＰゴシック"/>
        <family val="3"/>
      </rPr>
      <t>に届出を行っている介護職員処遇改善計画書（別紙様式２）を確認のこと</t>
    </r>
  </si>
  <si>
    <t>介護職員処遇改善実績報告書（　　　　年度・加算）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</si>
</sst>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.0;[Red]\-#,##0.0"/>
    <numFmt numFmtId="180" formatCode="#,##0.00_ "/>
    <numFmt numFmtId="181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ＪＳＰゴシック"/>
      <family val="3"/>
    </font>
    <font>
      <sz val="11"/>
      <name val="ＪＳＰゴシック"/>
      <family val="3"/>
    </font>
    <font>
      <u val="single"/>
      <sz val="9"/>
      <color indexed="10"/>
      <name val="ＪＳＰゴシック"/>
      <family val="3"/>
    </font>
    <font>
      <sz val="10"/>
      <name val="ＪＳＰゴシック"/>
      <family val="3"/>
    </font>
    <font>
      <b/>
      <sz val="9"/>
      <color indexed="10"/>
      <name val="ＭＳ Ｐゴシック"/>
      <family val="3"/>
    </font>
    <font>
      <b/>
      <sz val="11"/>
      <name val="ＪＳＰゴシック"/>
      <family val="3"/>
    </font>
    <font>
      <b/>
      <sz val="11"/>
      <name val="ＭＳ Ｐゴシック"/>
      <family val="3"/>
    </font>
    <font>
      <u val="single"/>
      <sz val="9"/>
      <name val="ＪＳＰゴシック"/>
      <family val="3"/>
    </font>
    <font>
      <sz val="11"/>
      <color indexed="9"/>
      <name val="ＪＳＰゴシック"/>
      <family val="3"/>
    </font>
    <font>
      <b/>
      <sz val="11"/>
      <color indexed="9"/>
      <name val="ＪＳ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12" fillId="33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28" borderId="10" xfId="48" applyFont="1" applyFill="1" applyBorder="1" applyAlignment="1">
      <alignment horizontal="right" vertical="center"/>
    </xf>
    <xf numFmtId="38" fontId="4" fillId="34" borderId="10" xfId="48" applyFont="1" applyFill="1" applyBorder="1" applyAlignment="1">
      <alignment vertical="center"/>
    </xf>
    <xf numFmtId="49" fontId="5" fillId="0" borderId="10" xfId="48" applyNumberFormat="1" applyFont="1" applyBorder="1" applyAlignment="1">
      <alignment horizontal="right" vertical="center"/>
    </xf>
    <xf numFmtId="38" fontId="5" fillId="0" borderId="10" xfId="48" applyNumberFormat="1" applyFont="1" applyBorder="1" applyAlignment="1">
      <alignment vertical="center"/>
    </xf>
    <xf numFmtId="38" fontId="5" fillId="0" borderId="10" xfId="48" applyFont="1" applyBorder="1" applyAlignment="1">
      <alignment horizontal="right" vertical="center"/>
    </xf>
    <xf numFmtId="181" fontId="5" fillId="0" borderId="10" xfId="48" applyNumberFormat="1" applyFont="1" applyBorder="1" applyAlignment="1">
      <alignment horizontal="right" vertical="center"/>
    </xf>
    <xf numFmtId="0" fontId="13" fillId="3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8" fontId="5" fillId="0" borderId="10" xfId="48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38" fontId="5" fillId="0" borderId="10" xfId="48" applyNumberFormat="1" applyFont="1" applyBorder="1" applyAlignment="1">
      <alignment horizontal="right" vertical="center" indent="2"/>
    </xf>
    <xf numFmtId="38" fontId="5" fillId="0" borderId="10" xfId="48" applyFont="1" applyBorder="1" applyAlignment="1">
      <alignment horizontal="right" vertical="center" indent="2"/>
    </xf>
    <xf numFmtId="49" fontId="5" fillId="0" borderId="10" xfId="48" applyNumberFormat="1" applyFont="1" applyBorder="1" applyAlignment="1">
      <alignment horizontal="right" vertical="center" indent="2"/>
    </xf>
    <xf numFmtId="38" fontId="5" fillId="28" borderId="10" xfId="48" applyFont="1" applyFill="1" applyBorder="1" applyAlignment="1">
      <alignment horizontal="right" vertical="center" indent="2"/>
    </xf>
    <xf numFmtId="181" fontId="5" fillId="0" borderId="10" xfId="48" applyNumberFormat="1" applyFont="1" applyBorder="1" applyAlignment="1">
      <alignment horizontal="right" vertical="center" indent="2"/>
    </xf>
    <xf numFmtId="38" fontId="5" fillId="0" borderId="0" xfId="48" applyNumberFormat="1" applyFont="1" applyBorder="1" applyAlignment="1">
      <alignment horizontal="right" vertical="center" indent="2"/>
    </xf>
    <xf numFmtId="38" fontId="4" fillId="34" borderId="0" xfId="48" applyFont="1" applyFill="1" applyBorder="1" applyAlignment="1">
      <alignment vertical="center"/>
    </xf>
    <xf numFmtId="38" fontId="5" fillId="0" borderId="0" xfId="48" applyFont="1" applyBorder="1" applyAlignment="1">
      <alignment horizontal="right" vertical="center" indent="2"/>
    </xf>
    <xf numFmtId="38" fontId="5" fillId="0" borderId="0" xfId="48" applyFont="1" applyBorder="1" applyAlignment="1">
      <alignment horizontal="center" vertical="center"/>
    </xf>
    <xf numFmtId="49" fontId="5" fillId="0" borderId="0" xfId="48" applyNumberFormat="1" applyFont="1" applyBorder="1" applyAlignment="1">
      <alignment horizontal="right" vertical="center" indent="2"/>
    </xf>
    <xf numFmtId="38" fontId="5" fillId="28" borderId="0" xfId="48" applyFont="1" applyFill="1" applyBorder="1" applyAlignment="1">
      <alignment horizontal="right" vertical="center" indent="2"/>
    </xf>
    <xf numFmtId="49" fontId="4" fillId="0" borderId="0" xfId="48" applyNumberFormat="1" applyFont="1" applyBorder="1" applyAlignment="1">
      <alignment horizontal="left" vertical="center" wrapText="1"/>
    </xf>
    <xf numFmtId="181" fontId="5" fillId="0" borderId="0" xfId="48" applyNumberFormat="1" applyFont="1" applyBorder="1" applyAlignment="1">
      <alignment horizontal="right" vertical="center" indent="2"/>
    </xf>
    <xf numFmtId="38" fontId="5" fillId="0" borderId="0" xfId="48" applyFont="1" applyBorder="1" applyAlignment="1">
      <alignment horizontal="left" vertical="center" indent="1"/>
    </xf>
    <xf numFmtId="38" fontId="5" fillId="28" borderId="10" xfId="48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6" xfId="48" applyNumberFormat="1" applyFont="1" applyBorder="1" applyAlignment="1">
      <alignment horizontal="left" vertical="center" wrapText="1"/>
    </xf>
    <xf numFmtId="49" fontId="4" fillId="0" borderId="17" xfId="48" applyNumberFormat="1" applyFont="1" applyBorder="1" applyAlignment="1">
      <alignment horizontal="left" vertical="center" wrapText="1"/>
    </xf>
    <xf numFmtId="49" fontId="4" fillId="0" borderId="18" xfId="48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2524125</xdr:colOff>
      <xdr:row>0</xdr:row>
      <xdr:rowOff>57150</xdr:rowOff>
    </xdr:from>
    <xdr:to>
      <xdr:col>2</xdr:col>
      <xdr:colOff>3400425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57150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3476625</xdr:colOff>
      <xdr:row>7</xdr:row>
      <xdr:rowOff>57150</xdr:rowOff>
    </xdr:from>
    <xdr:to>
      <xdr:col>3</xdr:col>
      <xdr:colOff>57150</xdr:colOff>
      <xdr:row>8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38875" y="12858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3476625</xdr:colOff>
      <xdr:row>9</xdr:row>
      <xdr:rowOff>47625</xdr:rowOff>
    </xdr:from>
    <xdr:to>
      <xdr:col>3</xdr:col>
      <xdr:colOff>57150</xdr:colOff>
      <xdr:row>10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238875" y="17145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3476625</xdr:colOff>
      <xdr:row>11</xdr:row>
      <xdr:rowOff>0</xdr:rowOff>
    </xdr:from>
    <xdr:to>
      <xdr:col>3</xdr:col>
      <xdr:colOff>57150</xdr:colOff>
      <xdr:row>11</xdr:row>
      <xdr:rowOff>266700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238875" y="21050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3495675</xdr:colOff>
      <xdr:row>14</xdr:row>
      <xdr:rowOff>57150</xdr:rowOff>
    </xdr:from>
    <xdr:to>
      <xdr:col>3</xdr:col>
      <xdr:colOff>76200</xdr:colOff>
      <xdr:row>14</xdr:row>
      <xdr:rowOff>323850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257925" y="34671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3495675</xdr:colOff>
      <xdr:row>13</xdr:row>
      <xdr:rowOff>57150</xdr:rowOff>
    </xdr:from>
    <xdr:to>
      <xdr:col>3</xdr:col>
      <xdr:colOff>76200</xdr:colOff>
      <xdr:row>13</xdr:row>
      <xdr:rowOff>323850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257925" y="31146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3486150</xdr:colOff>
      <xdr:row>15</xdr:row>
      <xdr:rowOff>85725</xdr:rowOff>
    </xdr:from>
    <xdr:to>
      <xdr:col>3</xdr:col>
      <xdr:colOff>66675</xdr:colOff>
      <xdr:row>15</xdr:row>
      <xdr:rowOff>352425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248400" y="38481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3486150</xdr:colOff>
      <xdr:row>21</xdr:row>
      <xdr:rowOff>371475</xdr:rowOff>
    </xdr:from>
    <xdr:to>
      <xdr:col>3</xdr:col>
      <xdr:colOff>66675</xdr:colOff>
      <xdr:row>21</xdr:row>
      <xdr:rowOff>638175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6248400" y="55530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3486150</xdr:colOff>
      <xdr:row>22</xdr:row>
      <xdr:rowOff>47625</xdr:rowOff>
    </xdr:from>
    <xdr:to>
      <xdr:col>3</xdr:col>
      <xdr:colOff>66675</xdr:colOff>
      <xdr:row>23</xdr:row>
      <xdr:rowOff>28575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6248400" y="61912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40"/>
  <sheetViews>
    <sheetView view="pageBreakPreview" zoomScaleSheetLayoutView="100" zoomScalePageLayoutView="0" workbookViewId="0" topLeftCell="A22">
      <selection activeCell="A25" sqref="A25:C27"/>
    </sheetView>
  </sheetViews>
  <sheetFormatPr defaultColWidth="9.00390625" defaultRowHeight="13.5"/>
  <cols>
    <col min="1" max="1" width="3.00390625" style="2" customWidth="1"/>
    <col min="2" max="2" width="33.25390625" style="2" customWidth="1"/>
    <col min="3" max="3" width="48.75390625" style="3" customWidth="1"/>
    <col min="4" max="16384" width="9.00390625" style="2" customWidth="1"/>
  </cols>
  <sheetData>
    <row r="1" ht="14.25">
      <c r="A1" s="1" t="s">
        <v>0</v>
      </c>
    </row>
    <row r="2" ht="14.25"/>
    <row r="3" spans="1:3" ht="22.5" customHeight="1">
      <c r="A3" s="54" t="s">
        <v>39</v>
      </c>
      <c r="B3" s="54"/>
      <c r="C3" s="54"/>
    </row>
    <row r="4" spans="1:3" ht="13.5" customHeight="1">
      <c r="A4" s="4"/>
      <c r="B4" s="4"/>
      <c r="C4" s="5"/>
    </row>
    <row r="5" ht="14.25">
      <c r="A5" s="38" t="s">
        <v>40</v>
      </c>
    </row>
    <row r="6" ht="14.25"/>
    <row r="7" spans="1:3" s="1" customFormat="1" ht="14.25" customHeight="1">
      <c r="A7" s="55" t="s">
        <v>19</v>
      </c>
      <c r="B7" s="56" t="s">
        <v>35</v>
      </c>
      <c r="C7" s="8" t="s">
        <v>24</v>
      </c>
    </row>
    <row r="8" spans="1:3" s="1" customFormat="1" ht="16.5" customHeight="1">
      <c r="A8" s="55"/>
      <c r="B8" s="57"/>
      <c r="C8" s="29">
        <v>1822400</v>
      </c>
    </row>
    <row r="9" spans="1:3" s="1" customFormat="1" ht="14.25" customHeight="1">
      <c r="A9" s="55"/>
      <c r="B9" s="57"/>
      <c r="C9" s="8" t="s">
        <v>17</v>
      </c>
    </row>
    <row r="10" spans="1:3" s="1" customFormat="1" ht="16.5" customHeight="1">
      <c r="A10" s="55"/>
      <c r="B10" s="57"/>
      <c r="C10" s="29">
        <v>0</v>
      </c>
    </row>
    <row r="11" spans="1:3" s="1" customFormat="1" ht="14.25" customHeight="1">
      <c r="A11" s="55"/>
      <c r="B11" s="57"/>
      <c r="C11" s="27" t="s">
        <v>18</v>
      </c>
    </row>
    <row r="12" spans="1:3" s="1" customFormat="1" ht="16.5" customHeight="1">
      <c r="A12" s="55"/>
      <c r="B12" s="58"/>
      <c r="C12" s="53">
        <f>+C8+C10</f>
        <v>1822400</v>
      </c>
    </row>
    <row r="13" spans="1:3" ht="52.5" customHeight="1">
      <c r="A13" s="6" t="s">
        <v>5</v>
      </c>
      <c r="B13" s="9" t="s">
        <v>41</v>
      </c>
      <c r="C13" s="25" t="s">
        <v>30</v>
      </c>
    </row>
    <row r="14" spans="1:3" ht="22.5" customHeight="1">
      <c r="A14" s="6" t="s">
        <v>6</v>
      </c>
      <c r="B14" s="10" t="s">
        <v>2</v>
      </c>
      <c r="C14" s="28" t="s">
        <v>23</v>
      </c>
    </row>
    <row r="15" spans="1:3" ht="22.5" customHeight="1">
      <c r="A15" s="6" t="s">
        <v>7</v>
      </c>
      <c r="B15" s="7" t="s">
        <v>36</v>
      </c>
      <c r="C15" s="30">
        <v>24000000</v>
      </c>
    </row>
    <row r="16" spans="1:3" ht="22.5" customHeight="1">
      <c r="A16" s="6" t="s">
        <v>8</v>
      </c>
      <c r="B16" s="10" t="s">
        <v>3</v>
      </c>
      <c r="C16" s="26">
        <f>ROUND(SUM(C15/C14),2)</f>
        <v>200000</v>
      </c>
    </row>
    <row r="17" spans="1:3" ht="16.5" customHeight="1">
      <c r="A17" s="59" t="s">
        <v>9</v>
      </c>
      <c r="B17" s="56" t="s">
        <v>38</v>
      </c>
      <c r="C17" s="62" t="s">
        <v>31</v>
      </c>
    </row>
    <row r="18" spans="1:3" ht="16.5" customHeight="1">
      <c r="A18" s="60"/>
      <c r="B18" s="57"/>
      <c r="C18" s="63"/>
    </row>
    <row r="19" spans="1:3" ht="16.5" customHeight="1">
      <c r="A19" s="60"/>
      <c r="B19" s="57"/>
      <c r="C19" s="63"/>
    </row>
    <row r="20" spans="1:3" ht="16.5" customHeight="1">
      <c r="A20" s="60"/>
      <c r="B20" s="57"/>
      <c r="C20" s="63"/>
    </row>
    <row r="21" spans="1:3" ht="16.5" customHeight="1">
      <c r="A21" s="61"/>
      <c r="B21" s="58"/>
      <c r="C21" s="64"/>
    </row>
    <row r="22" spans="1:3" ht="74.25" customHeight="1">
      <c r="A22" s="6" t="s">
        <v>10</v>
      </c>
      <c r="B22" s="7" t="s">
        <v>37</v>
      </c>
      <c r="C22" s="31">
        <v>1860000</v>
      </c>
    </row>
    <row r="23" spans="1:4" ht="22.5" customHeight="1">
      <c r="A23" s="6" t="s">
        <v>11</v>
      </c>
      <c r="B23" s="10" t="s">
        <v>4</v>
      </c>
      <c r="C23" s="26">
        <f>ROUNDDOWN(D23,0)</f>
        <v>15500</v>
      </c>
      <c r="D23" s="11">
        <f>C22/C14</f>
        <v>15500</v>
      </c>
    </row>
    <row r="24" spans="1:3" ht="7.5" customHeight="1">
      <c r="A24" s="12"/>
      <c r="B24" s="13"/>
      <c r="C24" s="14"/>
    </row>
    <row r="25" spans="1:3" ht="32.25" customHeight="1">
      <c r="A25" s="65" t="s">
        <v>25</v>
      </c>
      <c r="B25" s="66"/>
      <c r="C25" s="66"/>
    </row>
    <row r="26" spans="1:3" s="15" customFormat="1" ht="32.25" customHeight="1">
      <c r="A26" s="66"/>
      <c r="B26" s="66"/>
      <c r="C26" s="66"/>
    </row>
    <row r="27" spans="1:3" ht="32.25" customHeight="1">
      <c r="A27" s="66"/>
      <c r="B27" s="66"/>
      <c r="C27" s="66"/>
    </row>
    <row r="28" ht="7.5" customHeight="1" thickBot="1"/>
    <row r="29" spans="1:3" ht="14.25">
      <c r="A29" s="67" t="s">
        <v>1</v>
      </c>
      <c r="B29" s="68"/>
      <c r="C29" s="69"/>
    </row>
    <row r="30" spans="1:3" s="1" customFormat="1" ht="6.75" customHeight="1">
      <c r="A30" s="16"/>
      <c r="B30" s="13"/>
      <c r="C30" s="17"/>
    </row>
    <row r="31" spans="1:3" s="1" customFormat="1" ht="18.75" customHeight="1">
      <c r="A31" s="70" t="s">
        <v>32</v>
      </c>
      <c r="B31" s="71"/>
      <c r="C31" s="72"/>
    </row>
    <row r="32" spans="1:3" s="1" customFormat="1" ht="18.75" customHeight="1">
      <c r="A32" s="18"/>
      <c r="B32" s="73" t="s">
        <v>33</v>
      </c>
      <c r="C32" s="74"/>
    </row>
    <row r="33" spans="1:3" s="1" customFormat="1" ht="18.75" customHeight="1">
      <c r="A33" s="75" t="s">
        <v>34</v>
      </c>
      <c r="B33" s="76"/>
      <c r="C33" s="77"/>
    </row>
    <row r="34" spans="1:3" ht="9.75" customHeight="1" thickBot="1">
      <c r="A34" s="19"/>
      <c r="B34" s="20"/>
      <c r="C34" s="21"/>
    </row>
    <row r="35" spans="1:3" ht="33" customHeight="1">
      <c r="A35" s="22"/>
      <c r="B35" s="22"/>
      <c r="C35" s="23"/>
    </row>
    <row r="36" ht="12.75" customHeight="1">
      <c r="B36" s="2" t="s">
        <v>16</v>
      </c>
    </row>
    <row r="37" spans="2:3" ht="12.75" customHeight="1">
      <c r="B37" s="24" t="s">
        <v>15</v>
      </c>
      <c r="C37" s="37" t="s">
        <v>20</v>
      </c>
    </row>
    <row r="38" spans="2:3" ht="12.75" customHeight="1">
      <c r="B38" s="24" t="s">
        <v>12</v>
      </c>
      <c r="C38" s="37" t="s">
        <v>21</v>
      </c>
    </row>
    <row r="39" spans="2:3" ht="12.75" customHeight="1">
      <c r="B39" s="24" t="s">
        <v>13</v>
      </c>
      <c r="C39" s="37" t="s">
        <v>21</v>
      </c>
    </row>
    <row r="40" spans="2:3" ht="12.75" customHeight="1">
      <c r="B40" s="24" t="s">
        <v>14</v>
      </c>
      <c r="C40" s="37" t="s">
        <v>22</v>
      </c>
    </row>
  </sheetData>
  <sheetProtection/>
  <mergeCells count="11">
    <mergeCell ref="A25:C27"/>
    <mergeCell ref="A29:C29"/>
    <mergeCell ref="A31:C31"/>
    <mergeCell ref="B32:C32"/>
    <mergeCell ref="A33:C33"/>
    <mergeCell ref="A3:C3"/>
    <mergeCell ref="A7:A12"/>
    <mergeCell ref="B7:B12"/>
    <mergeCell ref="A17:A21"/>
    <mergeCell ref="B17:B21"/>
    <mergeCell ref="C17:C21"/>
  </mergeCells>
  <printOptions horizontalCentered="1"/>
  <pageMargins left="0.7874015748031497" right="0.7874015748031497" top="0.7086614173228347" bottom="0.7086614173228347" header="0.5118110236220472" footer="0.5118110236220472"/>
  <pageSetup cellComments="asDisplayed"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4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.00390625" style="2" customWidth="1"/>
    <col min="2" max="2" width="33.25390625" style="2" customWidth="1"/>
    <col min="3" max="3" width="49.875" style="3" customWidth="1"/>
    <col min="4" max="4" width="2.75390625" style="3" customWidth="1"/>
    <col min="5" max="16384" width="9.00390625" style="2" customWidth="1"/>
  </cols>
  <sheetData>
    <row r="1" ht="14.25">
      <c r="A1" s="1" t="s">
        <v>0</v>
      </c>
    </row>
    <row r="2" ht="11.25" customHeight="1"/>
    <row r="3" spans="1:4" ht="22.5" customHeight="1">
      <c r="A3" s="54" t="s">
        <v>42</v>
      </c>
      <c r="B3" s="54"/>
      <c r="C3" s="54"/>
      <c r="D3" s="32"/>
    </row>
    <row r="4" spans="1:4" ht="11.25" customHeight="1">
      <c r="A4" s="4"/>
      <c r="B4" s="4"/>
      <c r="C4" s="5"/>
      <c r="D4" s="5"/>
    </row>
    <row r="5" ht="14.25">
      <c r="A5" s="38" t="s">
        <v>40</v>
      </c>
    </row>
    <row r="6" ht="11.25" customHeight="1"/>
    <row r="7" spans="1:4" s="1" customFormat="1" ht="12">
      <c r="A7" s="55" t="s">
        <v>19</v>
      </c>
      <c r="B7" s="56" t="s">
        <v>35</v>
      </c>
      <c r="C7" s="8" t="s">
        <v>24</v>
      </c>
      <c r="D7" s="14"/>
    </row>
    <row r="8" spans="1:4" s="1" customFormat="1" ht="22.5" customHeight="1">
      <c r="A8" s="55"/>
      <c r="B8" s="57"/>
      <c r="C8" s="39"/>
      <c r="D8" s="44"/>
    </row>
    <row r="9" spans="1:4" s="1" customFormat="1" ht="12">
      <c r="A9" s="55"/>
      <c r="B9" s="57"/>
      <c r="C9" s="8" t="s">
        <v>17</v>
      </c>
      <c r="D9" s="14"/>
    </row>
    <row r="10" spans="1:4" s="1" customFormat="1" ht="22.5" customHeight="1">
      <c r="A10" s="55"/>
      <c r="B10" s="57"/>
      <c r="C10" s="39"/>
      <c r="D10" s="44"/>
    </row>
    <row r="11" spans="1:4" s="1" customFormat="1" ht="12">
      <c r="A11" s="55"/>
      <c r="B11" s="57"/>
      <c r="C11" s="27" t="s">
        <v>18</v>
      </c>
      <c r="D11" s="45"/>
    </row>
    <row r="12" spans="1:4" s="1" customFormat="1" ht="22.5" customHeight="1">
      <c r="A12" s="55"/>
      <c r="B12" s="58"/>
      <c r="C12" s="42">
        <f>IF(C8+C10=0,"",C8+C10)</f>
      </c>
      <c r="D12" s="46"/>
    </row>
    <row r="13" spans="1:4" ht="52.5" customHeight="1">
      <c r="A13" s="6" t="s">
        <v>5</v>
      </c>
      <c r="B13" s="9" t="s">
        <v>41</v>
      </c>
      <c r="C13" s="25" t="s">
        <v>26</v>
      </c>
      <c r="D13" s="47"/>
    </row>
    <row r="14" spans="1:4" ht="27.75" customHeight="1">
      <c r="A14" s="6" t="s">
        <v>6</v>
      </c>
      <c r="B14" s="10" t="s">
        <v>2</v>
      </c>
      <c r="C14" s="41"/>
      <c r="D14" s="48"/>
    </row>
    <row r="15" spans="1:4" ht="27.75" customHeight="1">
      <c r="A15" s="6" t="s">
        <v>7</v>
      </c>
      <c r="B15" s="7" t="s">
        <v>36</v>
      </c>
      <c r="C15" s="40"/>
      <c r="D15" s="46"/>
    </row>
    <row r="16" spans="1:4" ht="29.25" customHeight="1">
      <c r="A16" s="6" t="s">
        <v>8</v>
      </c>
      <c r="B16" s="10" t="s">
        <v>3</v>
      </c>
      <c r="C16" s="42">
        <f>IF(C14=0,"",ROUNDDOWN(SUM(C15/C14),0))</f>
      </c>
      <c r="D16" s="49"/>
    </row>
    <row r="17" spans="1:4" ht="16.5" customHeight="1">
      <c r="A17" s="59" t="s">
        <v>9</v>
      </c>
      <c r="B17" s="56" t="s">
        <v>38</v>
      </c>
      <c r="C17" s="62"/>
      <c r="D17" s="50"/>
    </row>
    <row r="18" spans="1:4" ht="16.5" customHeight="1">
      <c r="A18" s="60"/>
      <c r="B18" s="57"/>
      <c r="C18" s="63"/>
      <c r="D18" s="50"/>
    </row>
    <row r="19" spans="1:4" ht="16.5" customHeight="1">
      <c r="A19" s="60"/>
      <c r="B19" s="57"/>
      <c r="C19" s="63"/>
      <c r="D19" s="50"/>
    </row>
    <row r="20" spans="1:4" ht="16.5" customHeight="1">
      <c r="A20" s="60"/>
      <c r="B20" s="57"/>
      <c r="C20" s="63"/>
      <c r="D20" s="50"/>
    </row>
    <row r="21" spans="1:4" ht="16.5" customHeight="1">
      <c r="A21" s="61"/>
      <c r="B21" s="58"/>
      <c r="C21" s="64"/>
      <c r="D21" s="50"/>
    </row>
    <row r="22" spans="1:4" ht="75.75" customHeight="1">
      <c r="A22" s="6" t="s">
        <v>10</v>
      </c>
      <c r="B22" s="7" t="s">
        <v>37</v>
      </c>
      <c r="C22" s="43"/>
      <c r="D22" s="51"/>
    </row>
    <row r="23" spans="1:5" ht="27.75" customHeight="1">
      <c r="A23" s="6" t="s">
        <v>11</v>
      </c>
      <c r="B23" s="10" t="s">
        <v>4</v>
      </c>
      <c r="C23" s="42">
        <f>IF(E23=0,"",ROUNDDOWN(E23,0))</f>
      </c>
      <c r="D23" s="49"/>
      <c r="E23" s="11">
        <f>IF(C14=0,0,C22/C14)</f>
        <v>0</v>
      </c>
    </row>
    <row r="24" spans="1:4" ht="7.5" customHeight="1">
      <c r="A24" s="12"/>
      <c r="B24" s="13"/>
      <c r="C24" s="14"/>
      <c r="D24" s="14"/>
    </row>
    <row r="25" spans="1:4" ht="37.5" customHeight="1">
      <c r="A25" s="65" t="s">
        <v>25</v>
      </c>
      <c r="B25" s="66"/>
      <c r="C25" s="66"/>
      <c r="D25" s="33"/>
    </row>
    <row r="26" spans="1:4" s="15" customFormat="1" ht="37.5" customHeight="1">
      <c r="A26" s="66"/>
      <c r="B26" s="66"/>
      <c r="C26" s="66"/>
      <c r="D26" s="33"/>
    </row>
    <row r="27" spans="1:4" ht="24" customHeight="1">
      <c r="A27" s="66"/>
      <c r="B27" s="66"/>
      <c r="C27" s="66"/>
      <c r="D27" s="33"/>
    </row>
    <row r="28" ht="7.5" customHeight="1" thickBot="1"/>
    <row r="29" spans="1:4" ht="14.25">
      <c r="A29" s="67" t="s">
        <v>1</v>
      </c>
      <c r="B29" s="68"/>
      <c r="C29" s="69"/>
      <c r="D29" s="34"/>
    </row>
    <row r="30" spans="1:4" s="1" customFormat="1" ht="6.75" customHeight="1">
      <c r="A30" s="16"/>
      <c r="B30" s="13"/>
      <c r="C30" s="17"/>
      <c r="D30" s="13"/>
    </row>
    <row r="31" spans="1:4" s="1" customFormat="1" ht="25.5" customHeight="1">
      <c r="A31" s="70" t="s">
        <v>27</v>
      </c>
      <c r="B31" s="71"/>
      <c r="C31" s="72"/>
      <c r="D31" s="34"/>
    </row>
    <row r="32" spans="1:4" s="1" customFormat="1" ht="25.5" customHeight="1">
      <c r="A32" s="18"/>
      <c r="B32" s="73" t="s">
        <v>28</v>
      </c>
      <c r="C32" s="74"/>
      <c r="D32" s="35"/>
    </row>
    <row r="33" spans="1:4" s="1" customFormat="1" ht="25.5" customHeight="1">
      <c r="A33" s="75" t="s">
        <v>29</v>
      </c>
      <c r="B33" s="76"/>
      <c r="C33" s="77"/>
      <c r="D33" s="36"/>
    </row>
    <row r="34" spans="1:4" ht="9.75" customHeight="1" thickBot="1">
      <c r="A34" s="19"/>
      <c r="B34" s="20"/>
      <c r="C34" s="21"/>
      <c r="D34" s="23"/>
    </row>
    <row r="35" spans="1:4" ht="14.25">
      <c r="A35" s="22"/>
      <c r="B35" s="22"/>
      <c r="C35" s="23"/>
      <c r="D35" s="23"/>
    </row>
    <row r="36" ht="12.75" customHeight="1">
      <c r="B36" s="2" t="s">
        <v>16</v>
      </c>
    </row>
    <row r="37" spans="2:4" ht="18.75" customHeight="1">
      <c r="B37" s="24" t="s">
        <v>15</v>
      </c>
      <c r="C37" s="37"/>
      <c r="D37" s="52"/>
    </row>
    <row r="38" spans="2:4" ht="18.75" customHeight="1">
      <c r="B38" s="24" t="s">
        <v>12</v>
      </c>
      <c r="C38" s="37"/>
      <c r="D38" s="52"/>
    </row>
    <row r="39" spans="2:4" ht="18.75" customHeight="1">
      <c r="B39" s="24" t="s">
        <v>13</v>
      </c>
      <c r="C39" s="37"/>
      <c r="D39" s="52"/>
    </row>
    <row r="40" spans="2:4" ht="18.75" customHeight="1">
      <c r="B40" s="24" t="s">
        <v>14</v>
      </c>
      <c r="C40" s="37"/>
      <c r="D40" s="52"/>
    </row>
  </sheetData>
  <sheetProtection/>
  <mergeCells count="11">
    <mergeCell ref="B32:C32"/>
    <mergeCell ref="A33:C33"/>
    <mergeCell ref="C17:C21"/>
    <mergeCell ref="B7:B12"/>
    <mergeCell ref="A7:A12"/>
    <mergeCell ref="A25:C27"/>
    <mergeCell ref="A3:C3"/>
    <mergeCell ref="A17:A21"/>
    <mergeCell ref="B17:B21"/>
    <mergeCell ref="A29:C29"/>
    <mergeCell ref="A31:C31"/>
  </mergeCells>
  <printOptions horizontalCentered="1"/>
  <pageMargins left="0.7874015748031497" right="0.7874015748031497" top="0.7086614173228347" bottom="0.7086614173228347" header="0.5118110236220472" footer="0.5118110236220472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 栄美</cp:lastModifiedBy>
  <dcterms:modified xsi:type="dcterms:W3CDTF">2019-02-20T09:21:36Z</dcterms:modified>
  <cp:category/>
  <cp:version/>
  <cp:contentType/>
  <cp:contentStatus/>
</cp:coreProperties>
</file>