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名" localSheetId="7">【参考】数式用2!$A$3:$A$26</definedName>
    <definedName name="サービス名" localSheetId="5">#REF!</definedName>
    <definedName name="サービス名">【参考】数式用!$A$5:$A$28</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<sst xmlns="http://schemas.openxmlformats.org/spreadsheetml/2006/main" count="3057" uniqueCount="531">
  <si>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</si>
  <si>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</si>
  <si>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</si>
  <si>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</si>
  <si>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</si>
  <si>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</si>
  <si>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</si>
  <si>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</si>
  <si>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</si>
  <si>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</si>
  <si>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</si>
  <si>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</si>
  <si>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</si>
  <si>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</si>
  <si>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</si>
  <si>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</si>
  <si>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</si>
  <si>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</si>
  <si>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</si>
  <si>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</si>
  <si>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</si>
  <si>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</si>
  <si>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</si>
  <si>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</si>
  <si>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</si>
  <si>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</si>
  <si>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</si>
  <si>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</si>
  <si>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</si>
  <si>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</si>
  <si>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</si>
  <si>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</si>
  <si>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</si>
  <si>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</si>
  <si>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</si>
  <si>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</si>
  <si>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</si>
  <si>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</si>
  <si>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</si>
  <si>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</si>
  <si>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</si>
  <si>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</si>
  <si>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</si>
  <si>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</si>
  <si>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</si>
  <si>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</si>
  <si>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</si>
  <si>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</si>
  <si>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</si>
  <si>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</si>
  <si>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</si>
  <si>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</si>
  <si>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</si>
  <si>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</si>
  <si>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</si>
  <si>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</si>
  <si>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</si>
  <si>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</si>
  <si>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</si>
  <si>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</si>
  <si>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</si>
  <si>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</si>
  <si>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</si>
  <si>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</si>
  <si>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</si>
  <si>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</si>
  <si>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</si>
  <si>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</si>
  <si>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</si>
  <si>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</si>
  <si>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</si>
  <si>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</si>
  <si>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</si>
  <si>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</si>
  <si>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</si>
  <si>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</si>
  <si>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</si>
  <si>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</si>
  <si>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</si>
  <si>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</si>
  <si>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</si>
  <si>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</si>
  <si>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</si>
  <si>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</si>
  <si>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</si>
  <si>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</si>
  <si>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</si>
  <si>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</si>
  <si>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</si>
  <si>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</si>
  <si>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</si>
  <si>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</si>
  <si>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</si>
  <si>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</si>
  <si>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</si>
  <si>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</si>
  <si>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</si>
  <si>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</si>
  <si>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</si>
  <si>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</si>
  <si>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</si>
  <si>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</si>
  <si>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</si>
  <si>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</si>
  <si>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</si>
  <si>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</si>
  <si>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</si>
  <si>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</si>
  <si>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</si>
  <si>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</si>
  <si>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</si>
  <si>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</si>
  <si>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</si>
  <si>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</si>
  <si>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</si>
  <si>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</si>
  <si>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</si>
  <si>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</si>
  <si>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</si>
  <si>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</si>
  <si>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</si>
  <si>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</si>
  <si>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</si>
  <si>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</si>
  <si>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</si>
  <si>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</si>
  <si>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</si>
  <si>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</si>
  <si>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</si>
  <si>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</si>
  <si>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</si>
  <si>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</si>
  <si>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</si>
  <si>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</si>
  <si>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</si>
  <si>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</si>
  <si>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</si>
  <si>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</si>
  <si>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</si>
  <si>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</si>
  <si>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</si>
  <si>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</si>
  <si>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</si>
  <si>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</si>
  <si>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</si>
  <si>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</si>
  <si>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</si>
  <si>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</si>
  <si>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</si>
  <si>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</si>
  <si>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</si>
  <si>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</si>
  <si>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</si>
  <si>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</si>
  <si>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</si>
  <si>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</si>
  <si>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</si>
  <si>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</si>
  <si>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</si>
  <si>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</si>
  <si>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</si>
  <si>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</si>
  <si>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</si>
  <si>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</si>
  <si>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</si>
  <si>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</si>
  <si>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</si>
  <si>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</si>
  <si>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</si>
  <si>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</si>
  <si>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</si>
  <si>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</si>
  <si>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</si>
  <si>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</si>
  <si>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</si>
  <si>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</si>
  <si>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</si>
  <si>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</si>
  <si>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</si>
  <si>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</si>
  <si>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</si>
  <si>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</si>
  <si>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</si>
  <si>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</si>
  <si>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</si>
  <si>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</si>
  <si>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</si>
  <si>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</si>
  <si>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</si>
  <si>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</si>
  <si>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</si>
  <si>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</si>
  <si>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</si>
  <si>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</si>
  <si>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</si>
  <si>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</si>
  <si>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</si>
  <si>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</si>
  <si>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</si>
  <si>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</si>
  <si>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</si>
  <si>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</si>
  <si>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</si>
  <si>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</si>
  <si>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</si>
  <si>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</si>
  <si>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</si>
  <si>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</si>
  <si>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</si>
  <si>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</si>
  <si>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</si>
  <si>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</si>
  <si>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</si>
  <si>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</si>
  <si>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</si>
  <si>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</si>
  <si>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</si>
  <si>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</si>
  <si>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</si>
  <si>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</si>
  <si>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</si>
  <si>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</si>
  <si>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</si>
  <si>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</si>
  <si>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</si>
  <si>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</si>
  <si>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</si>
  <si>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</si>
  <si>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</si>
  <si>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</si>
  <si>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</si>
  <si>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</si>
  <si>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</si>
  <si>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</si>
  <si>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</si>
  <si>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</si>
  <si>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</si>
  <si>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</si>
  <si>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</si>
  <si>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</si>
  <si>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</si>
  <si>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</si>
  <si>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</si>
  <si>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</si>
  <si>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</si>
  <si>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</si>
  <si>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</si>
  <si>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</si>
  <si>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</si>
  <si>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</si>
  <si>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</si>
  <si>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</si>
  <si>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</si>
  <si>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</si>
  <si>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</si>
  <si>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</si>
  <si>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</si>
  <si>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</si>
  <si>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</si>
  <si>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</si>
  <si>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</si>
  <si>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</si>
  <si>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</si>
  <si>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</si>
  <si>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</si>
  <si>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</si>
  <si>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</si>
  <si>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</si>
  <si>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</si>
  <si>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</si>
  <si>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</si>
  <si>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</si>
  <si>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</si>
  <si>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</si>
  <si>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</si>
  <si>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</si>
  <si>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</si>
  <si>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</si>
  <si>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</si>
  <si>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</si>
  <si>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</si>
  <si>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</si>
  <si>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</si>
  <si>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</si>
  <si>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</si>
  <si>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</si>
  <si>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</si>
  <si>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</si>
  <si>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</si>
  <si>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</si>
  <si>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</si>
  <si>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</si>
  <si>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</si>
  <si>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</si>
  <si>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</si>
  <si>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</si>
  <si>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</si>
  <si>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</si>
  <si>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</si>
  <si>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</si>
  <si>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</si>
  <si>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</si>
  <si>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</si>
  <si>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</si>
  <si>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</si>
  <si>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</si>
  <si>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</si>
  <si>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</si>
  <si>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</si>
  <si>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</si>
  <si>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</si>
  <si>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</si>
  <si>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</si>
  <si>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</si>
  <si>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</si>
  <si>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</si>
  <si>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</si>
  <si>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</si>
  <si>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</si>
  <si>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</si>
  <si>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</si>
  <si>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</si>
  <si>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</si>
  <si>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</si>
  <si>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</si>
  <si>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</si>
  <si>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</si>
  <si>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</si>
  <si>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</si>
  <si>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</si>
  <si>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</si>
  <si>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</si>
  <si>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</si>
  <si>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</si>
  <si>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</si>
  <si>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</si>
  <si>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</si>
  <si>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</si>
  <si>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</si>
  <si>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</si>
  <si>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</si>
  <si>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</si>
  <si>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</si>
  <si>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</si>
  <si>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</si>
  <si>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</si>
  <si>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</si>
  <si>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</si>
  <si>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</si>
  <si>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</si>
  <si>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</si>
  <si>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</si>
  <si>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</si>
  <si>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</si>
  <si>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</si>
  <si>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</si>
  <si>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</si>
  <si>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</si>
  <si>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</si>
  <si>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</si>
  <si>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</si>
  <si>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</si>
  <si>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</si>
  <si>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</si>
  <si>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</si>
  <si>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</si>
  <si>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</si>
  <si>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</si>
  <si>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</si>
  <si>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</si>
  <si>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</si>
  <si>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</si>
  <si>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</si>
  <si>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</si>
  <si>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</si>
  <si>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</si>
  <si>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</si>
  <si>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</si>
  <si>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</si>
  <si>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</si>
  <si>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</si>
  <si>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</si>
  <si>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</si>
  <si>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</si>
  <si>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</si>
  <si>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</si>
  <si>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</si>
  <si>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</si>
  <si>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</si>
  <si>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</si>
  <si>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</si>
  <si>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</si>
  <si>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</si>
  <si>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</si>
  <si>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</si>
  <si>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</si>
  <si>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</si>
  <si>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</si>
  <si>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</si>
  <si>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</si>
  <si>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</si>
  <si>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</si>
  <si>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</si>
  <si>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</si>
  <si>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</si>
  <si>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</si>
  <si>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</si>
  <si>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</si>
  <si>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</si>
  <si>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</si>
  <si>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</si>
  <si>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</si>
  <si>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</si>
  <si>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</si>
  <si>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</si>
  <si>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</si>
  <si>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</si>
  <si>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</si>
  <si>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</si>
  <si>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</si>
  <si>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</si>
  <si>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</si>
  <si>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</si>
  <si>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</si>
  <si>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</si>
  <si>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</si>
  <si>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</si>
  <si>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</si>
  <si>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</si>
  <si>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</si>
  <si>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</si>
  <si>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</si>
  <si>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</si>
  <si>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</si>
  <si>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</si>
  <si>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</si>
  <si>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</si>
  <si>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</si>
  <si>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</si>
  <si>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</si>
  <si>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</si>
  <si>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</si>
  <si>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</si>
  <si>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</si>
  <si>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</si>
  <si>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</si>
  <si>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</si>
  <si>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</si>
  <si>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</si>
  <si>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</si>
  <si>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</si>
  <si>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</si>
  <si>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</si>
  <si>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</si>
  <si>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</si>
  <si>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</si>
  <si>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</si>
  <si>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</si>
  <si>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</si>
  <si>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</si>
  <si>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</si>
  <si>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</si>
  <si>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</si>
  <si>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</si>
  <si>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</si>
  <si>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</si>
  <si>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</si>
  <si>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</si>
  <si>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</si>
  <si>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</si>
  <si>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</si>
  <si>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</si>
  <si>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</si>
  <si>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</si>
  <si>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</si>
  <si>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</si>
  <si>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</si>
  <si>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</si>
  <si>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</si>
  <si>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</si>
  <si>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</si>
  <si>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</si>
  <si>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</si>
  <si>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</si>
  <si>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</si>
  <si>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</si>
  <si>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</si>
  <si>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</si>
  <si>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</si>
  <si>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</si>
  <si>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</si>
  <si>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</si>
  <si>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訪問介護</t>
  </si>
  <si>
    <t>通所介護</t>
  </si>
  <si>
    <t>小規模多機能型居宅介護</t>
  </si>
  <si>
    <t>短期入所療養介護（老健）</t>
  </si>
  <si>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</si>
  <si>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</si>
  <si>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</si>
  <si>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</si>
  <si>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</si>
  <si>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</si>
  <si>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介護老人保健施設</t>
    <rPh sb="0" eb="8">
      <t>ロウケン</t>
    </rPh>
    <phoneticPr fontId="8"/>
  </si>
  <si>
    <t>○○ケアサービス</t>
    <phoneticPr fontId="7"/>
  </si>
  <si>
    <t>千代田区霞が関１－２－２</t>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</si>
  <si>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</si>
  <si>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</si>
  <si>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</si>
  <si>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</si>
  <si>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</si>
  <si>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</si>
  <si>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03-3591-9999</t>
    <phoneticPr fontId="7"/>
  </si>
  <si>
    <t>aaa@aaa.aa.jp</t>
    <phoneticPr fontId="7"/>
  </si>
  <si>
    <t>×</t>
  </si>
  <si>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〇ベースアップ等支援手当による収入が当該手当の支給額を上回る場合、既存の賞与の引上げによって職員に支給する。
　（引上げ幅は、年齢、資格、経験、技能、勤務成績等を考慮して各人ごとに決定）</t>
    <phoneticPr fontId="7"/>
  </si>
  <si>
    <t>○</t>
    <phoneticPr fontId="7"/>
  </si>
  <si>
    <t>代表取締役</t>
    <rPh sb="0" eb="2">
      <t>ダイヒョウ</t>
    </rPh>
    <rPh sb="2" eb="5">
      <t>トリシマリヤク</t>
    </rPh>
    <phoneticPr fontId="7"/>
  </si>
  <si>
    <t>厚労　花子</t>
    <rPh sb="0" eb="2">
      <t>コウロウ</t>
    </rPh>
    <rPh sb="3" eb="5">
      <t>ハナコ</t>
    </rPh>
    <phoneticPr fontId="7"/>
  </si>
  <si>
    <t>加算Ⅱ</t>
  </si>
  <si>
    <t>加算Ⅰ</t>
  </si>
  <si>
    <t>加算Ⅲ</t>
  </si>
  <si>
    <t xml:space="preserve">
算定する処遇改善加算の区分</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</si>
  <si>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</si>
  <si>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</si>
  <si>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t>
    <phoneticPr fontId="7"/>
  </si>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</sst>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33" fillId="30" borderId="29" xfId="48" applyFill="1" applyBorder="1" applyAlignment="1">
      <alignment horizontal="left" vertical="center"/>
    </xf>
    <xf numFmtId="0" fontId="33" fillId="30" borderId="62" xfId="48" applyFill="1" applyBorder="1" applyAlignment="1">
      <alignment horizontal="left" vertical="center"/>
    </xf>
    <xf numFmtId="0" fontId="33" fillId="30" borderId="27" xfId="48"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CCFFFF"/>
      <color rgb="FF000000"/>
      <color rgb="FF00B0F0"/>
      <color rgb="FFCCECFF"/>
      <color rgb="FF66CCFF"/>
      <color rgb="FF33CCFF"/>
      <color rgb="FFFFFF66"/>
      <color rgb="FFFAC090"/>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sharedStrings" Target="sharedStrings.xml" /><Relationship Id="rId5" Type="http://schemas.openxmlformats.org/officeDocument/2006/relationships/worksheet" Target="worksheets/sheet5.xml" /><Relationship Id="rId10" Type="http://schemas.openxmlformats.org/officeDocument/2006/relationships/styles" Target="styles.xml" /><Relationship Id="rId4" Type="http://schemas.openxmlformats.org/officeDocument/2006/relationships/worksheet" Target="worksheets/sheet4.xml" /><Relationship Id="rId9" Type="http://schemas.openxmlformats.org/officeDocument/2006/relationships/theme" Target="theme/theme1.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3600" y="48519292"/>
              <a:ext cx="192617" cy="2034116"/>
              <a:chOff x="9239" y="107537"/>
              <a:chExt cx="2190" cy="12573"/>
            </a:xfrm>
          </xdr:grpSpPr>
        </xdr:grpSp>
        <xdr:clientData/>
      </xdr:twoCellAnchor>
    </mc:Choice>
    <mc:Fallback/>
  </mc:AlternateContent>
  <xdr:twoCellAnchor editAs="oneCell">
    <xdr:from>
      <xdr:col>3</xdr:col>
      <xdr:colOff>200025</xdr:colOff>
      <xdr:row>206</xdr:row>
      <xdr:rowOff>47625</xdr:rowOff>
    </xdr:from>
    <xdr:to>
      <xdr:col>5</xdr:col>
      <xdr:colOff>19050</xdr:colOff>
      <xdr:row>206</xdr:row>
      <xdr:rowOff>180975</xdr:rowOff>
    </xdr:to>
    <xdr:sp textlink="">
      <xdr:nvSpPr>
        <xdr:cNvPr id="75798" name="Check Box 22" hidden="1">
          <a:extLst>
            <a:ext uri="{63B3BB69-23CF-44E3-9099-C40C66FF867C}">
              <a14:compatExt xmlns:a14="http://schemas.microsoft.com/office/drawing/2010/main"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207</xdr:row>
      <xdr:rowOff>38100</xdr:rowOff>
    </xdr:from>
    <xdr:to>
      <xdr:col>5</xdr:col>
      <xdr:colOff>19050</xdr:colOff>
      <xdr:row>207</xdr:row>
      <xdr:rowOff>161925</xdr:rowOff>
    </xdr:to>
    <xdr:sp textlink="">
      <xdr:nvSpPr>
        <xdr:cNvPr id="75799" name="Check Box 23" hidden="1">
          <a:extLst>
            <a:ext uri="{63B3BB69-23CF-44E3-9099-C40C66FF867C}">
              <a14:compatExt xmlns:a14="http://schemas.microsoft.com/office/drawing/2010/main"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207</xdr:row>
      <xdr:rowOff>171450</xdr:rowOff>
    </xdr:from>
    <xdr:to>
      <xdr:col>5</xdr:col>
      <xdr:colOff>0</xdr:colOff>
      <xdr:row>209</xdr:row>
      <xdr:rowOff>28575</xdr:rowOff>
    </xdr:to>
    <xdr:sp textlink="">
      <xdr:nvSpPr>
        <xdr:cNvPr id="75800" name="Check Box 24" hidden="1">
          <a:extLst>
            <a:ext uri="{63B3BB69-23CF-44E3-9099-C40C66FF867C}">
              <a14:compatExt xmlns:a14="http://schemas.microsoft.com/office/drawing/2010/main"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3600" y="51985333"/>
              <a:ext cx="192617" cy="28575"/>
              <a:chOff x="9239" y="107537"/>
              <a:chExt cx="2190" cy="12573"/>
            </a:xfrm>
          </xdr:grpSpPr>
        </xdr:grpSp>
        <xdr:clientData/>
      </xdr:twoCellAnchor>
    </mc:Choice>
    <mc:Fallback/>
  </mc:AlternateContent>
  <xdr:twoCellAnchor editAs="oneCell">
    <xdr:from>
      <xdr:col>3</xdr:col>
      <xdr:colOff>200025</xdr:colOff>
      <xdr:row>208</xdr:row>
      <xdr:rowOff>152400</xdr:rowOff>
    </xdr:from>
    <xdr:to>
      <xdr:col>5</xdr:col>
      <xdr:colOff>38100</xdr:colOff>
      <xdr:row>210</xdr:row>
      <xdr:rowOff>38100</xdr:rowOff>
    </xdr:to>
    <xdr:sp textlink="">
      <xdr:nvSpPr>
        <xdr:cNvPr id="75801" name="Check Box 25" hidden="1">
          <a:extLst>
            <a:ext uri="{63B3BB69-23CF-44E3-9099-C40C66FF867C}">
              <a14:compatExt xmlns:a14="http://schemas.microsoft.com/office/drawing/2010/main"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17</xdr:col>
      <xdr:colOff>171450</xdr:colOff>
      <xdr:row>206</xdr:row>
      <xdr:rowOff>28575</xdr:rowOff>
    </xdr:from>
    <xdr:to>
      <xdr:col>19</xdr:col>
      <xdr:colOff>28575</xdr:colOff>
      <xdr:row>206</xdr:row>
      <xdr:rowOff>171450</xdr:rowOff>
    </xdr:to>
    <xdr:sp textlink="">
      <xdr:nvSpPr>
        <xdr:cNvPr id="75802" name="Check Box 26" hidden="1">
          <a:extLst>
            <a:ext uri="{63B3BB69-23CF-44E3-9099-C40C66FF867C}">
              <a14:compatExt xmlns:a14="http://schemas.microsoft.com/office/drawing/2010/main"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214</xdr:row>
      <xdr:rowOff>0</xdr:rowOff>
    </xdr:from>
    <xdr:to>
      <xdr:col>2</xdr:col>
      <xdr:colOff>19050</xdr:colOff>
      <xdr:row>215</xdr:row>
      <xdr:rowOff>19050</xdr:rowOff>
    </xdr:to>
    <xdr:sp textlink="">
      <xdr:nvSpPr>
        <xdr:cNvPr id="75882" name="Check Box 106" hidden="1">
          <a:extLst>
            <a:ext uri="{63B3BB69-23CF-44E3-9099-C40C66FF867C}">
              <a14:compatExt xmlns:a14="http://schemas.microsoft.com/office/drawing/2010/main"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215</xdr:row>
      <xdr:rowOff>0</xdr:rowOff>
    </xdr:from>
    <xdr:to>
      <xdr:col>2</xdr:col>
      <xdr:colOff>19050</xdr:colOff>
      <xdr:row>216</xdr:row>
      <xdr:rowOff>19050</xdr:rowOff>
    </xdr:to>
    <xdr:sp textlink="">
      <xdr:nvSpPr>
        <xdr:cNvPr id="75886" name="Check Box 110" hidden="1">
          <a:extLst>
            <a:ext uri="{63B3BB69-23CF-44E3-9099-C40C66FF867C}">
              <a14:compatExt xmlns:a14="http://schemas.microsoft.com/office/drawing/2010/main"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0</xdr:rowOff>
    </xdr:from>
    <xdr:to>
      <xdr:col>2</xdr:col>
      <xdr:colOff>19050</xdr:colOff>
      <xdr:row>217</xdr:row>
      <xdr:rowOff>19050</xdr:rowOff>
    </xdr:to>
    <xdr:sp textlink="">
      <xdr:nvSpPr>
        <xdr:cNvPr id="75887" name="Check Box 111" hidden="1">
          <a:extLst>
            <a:ext uri="{63B3BB69-23CF-44E3-9099-C40C66FF867C}">
              <a14:compatExt xmlns:a14="http://schemas.microsoft.com/office/drawing/2010/main"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9525</xdr:colOff>
      <xdr:row>219</xdr:row>
      <xdr:rowOff>304800</xdr:rowOff>
    </xdr:from>
    <xdr:to>
      <xdr:col>2</xdr:col>
      <xdr:colOff>28575</xdr:colOff>
      <xdr:row>221</xdr:row>
      <xdr:rowOff>9525</xdr:rowOff>
    </xdr:to>
    <xdr:sp textlink="">
      <xdr:nvSpPr>
        <xdr:cNvPr id="75888" name="Check Box 112" hidden="1">
          <a:extLst>
            <a:ext uri="{63B3BB69-23CF-44E3-9099-C40C66FF867C}">
              <a14:compatExt xmlns:a14="http://schemas.microsoft.com/office/drawing/2010/main"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228600</xdr:rowOff>
    </xdr:from>
    <xdr:to>
      <xdr:col>5</xdr:col>
      <xdr:colOff>28575</xdr:colOff>
      <xdr:row>108</xdr:row>
      <xdr:rowOff>219075</xdr:rowOff>
    </xdr:to>
    <xdr:sp textlink="">
      <xdr:nvSpPr>
        <xdr:cNvPr id="75915" name="Check Box 139" hidden="1">
          <a:extLst>
            <a:ext uri="{63B3BB69-23CF-44E3-9099-C40C66FF867C}">
              <a14:compatExt xmlns:a14="http://schemas.microsoft.com/office/drawing/2010/main"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105</xdr:row>
      <xdr:rowOff>219075</xdr:rowOff>
    </xdr:from>
    <xdr:to>
      <xdr:col>5</xdr:col>
      <xdr:colOff>28575</xdr:colOff>
      <xdr:row>107</xdr:row>
      <xdr:rowOff>28575</xdr:rowOff>
    </xdr:to>
    <xdr:sp textlink="">
      <xdr:nvSpPr>
        <xdr:cNvPr id="75916" name="Check Box 140" hidden="1">
          <a:extLst>
            <a:ext uri="{63B3BB69-23CF-44E3-9099-C40C66FF867C}">
              <a14:compatExt xmlns:a14="http://schemas.microsoft.com/office/drawing/2010/main"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105</xdr:row>
      <xdr:rowOff>219075</xdr:rowOff>
    </xdr:from>
    <xdr:to>
      <xdr:col>9</xdr:col>
      <xdr:colOff>28575</xdr:colOff>
      <xdr:row>107</xdr:row>
      <xdr:rowOff>28575</xdr:rowOff>
    </xdr:to>
    <xdr:sp textlink="">
      <xdr:nvSpPr>
        <xdr:cNvPr id="75917" name="Check Box 141" hidden="1">
          <a:extLst>
            <a:ext uri="{63B3BB69-23CF-44E3-9099-C40C66FF867C}">
              <a14:compatExt xmlns:a14="http://schemas.microsoft.com/office/drawing/2010/main"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105</xdr:row>
      <xdr:rowOff>219075</xdr:rowOff>
    </xdr:from>
    <xdr:to>
      <xdr:col>15</xdr:col>
      <xdr:colOff>28575</xdr:colOff>
      <xdr:row>107</xdr:row>
      <xdr:rowOff>28575</xdr:rowOff>
    </xdr:to>
    <xdr:sp textlink="">
      <xdr:nvSpPr>
        <xdr:cNvPr id="75918" name="Check Box 142" hidden="1">
          <a:extLst>
            <a:ext uri="{63B3BB69-23CF-44E3-9099-C40C66FF867C}">
              <a14:compatExt xmlns:a14="http://schemas.microsoft.com/office/drawing/2010/main"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105</xdr:row>
      <xdr:rowOff>219075</xdr:rowOff>
    </xdr:from>
    <xdr:to>
      <xdr:col>22</xdr:col>
      <xdr:colOff>28575</xdr:colOff>
      <xdr:row>107</xdr:row>
      <xdr:rowOff>28575</xdr:rowOff>
    </xdr:to>
    <xdr:sp textlink="">
      <xdr:nvSpPr>
        <xdr:cNvPr id="75919" name="Check Box 143" hidden="1">
          <a:extLst>
            <a:ext uri="{63B3BB69-23CF-44E3-9099-C40C66FF867C}">
              <a14:compatExt xmlns:a14="http://schemas.microsoft.com/office/drawing/2010/main"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171450</xdr:colOff>
      <xdr:row>105</xdr:row>
      <xdr:rowOff>219075</xdr:rowOff>
    </xdr:from>
    <xdr:to>
      <xdr:col>26</xdr:col>
      <xdr:colOff>28575</xdr:colOff>
      <xdr:row>107</xdr:row>
      <xdr:rowOff>28575</xdr:rowOff>
    </xdr:to>
    <xdr:sp textlink="">
      <xdr:nvSpPr>
        <xdr:cNvPr id="75920" name="Check Box 144" hidden="1">
          <a:extLst>
            <a:ext uri="{63B3BB69-23CF-44E3-9099-C40C66FF867C}">
              <a14:compatExt xmlns:a14="http://schemas.microsoft.com/office/drawing/2010/main"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108</xdr:row>
      <xdr:rowOff>0</xdr:rowOff>
    </xdr:from>
    <xdr:to>
      <xdr:col>11</xdr:col>
      <xdr:colOff>38100</xdr:colOff>
      <xdr:row>108</xdr:row>
      <xdr:rowOff>219075</xdr:rowOff>
    </xdr:to>
    <xdr:sp textlink="">
      <xdr:nvSpPr>
        <xdr:cNvPr id="75921" name="Check Box 145" hidden="1">
          <a:extLst>
            <a:ext uri="{63B3BB69-23CF-44E3-9099-C40C66FF867C}">
              <a14:compatExt xmlns:a14="http://schemas.microsoft.com/office/drawing/2010/main"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108</xdr:row>
      <xdr:rowOff>0</xdr:rowOff>
    </xdr:from>
    <xdr:to>
      <xdr:col>18</xdr:col>
      <xdr:colOff>19050</xdr:colOff>
      <xdr:row>108</xdr:row>
      <xdr:rowOff>219075</xdr:rowOff>
    </xdr:to>
    <xdr:sp textlink="">
      <xdr:nvSpPr>
        <xdr:cNvPr id="75922" name="Check Box 146" hidden="1">
          <a:extLst>
            <a:ext uri="{63B3BB69-23CF-44E3-9099-C40C66FF867C}">
              <a14:compatExt xmlns:a14="http://schemas.microsoft.com/office/drawing/2010/main"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112</xdr:row>
      <xdr:rowOff>0</xdr:rowOff>
    </xdr:from>
    <xdr:to>
      <xdr:col>22</xdr:col>
      <xdr:colOff>38100</xdr:colOff>
      <xdr:row>112</xdr:row>
      <xdr:rowOff>219075</xdr:rowOff>
    </xdr:to>
    <xdr:sp textlink="">
      <xdr:nvSpPr>
        <xdr:cNvPr id="75923" name="Check Box 147" hidden="1">
          <a:extLst>
            <a:ext uri="{63B3BB69-23CF-44E3-9099-C40C66FF867C}">
              <a14:compatExt xmlns:a14="http://schemas.microsoft.com/office/drawing/2010/main"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180975</xdr:colOff>
      <xdr:row>112</xdr:row>
      <xdr:rowOff>0</xdr:rowOff>
    </xdr:from>
    <xdr:to>
      <xdr:col>26</xdr:col>
      <xdr:colOff>38100</xdr:colOff>
      <xdr:row>112</xdr:row>
      <xdr:rowOff>219075</xdr:rowOff>
    </xdr:to>
    <xdr:sp textlink="">
      <xdr:nvSpPr>
        <xdr:cNvPr id="75924" name="Check Box 148" hidden="1">
          <a:extLst>
            <a:ext uri="{63B3BB69-23CF-44E3-9099-C40C66FF867C}">
              <a14:compatExt xmlns:a14="http://schemas.microsoft.com/office/drawing/2010/main"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171450</xdr:rowOff>
    </xdr:from>
    <xdr:to>
      <xdr:col>5</xdr:col>
      <xdr:colOff>28575</xdr:colOff>
      <xdr:row>122</xdr:row>
      <xdr:rowOff>38100</xdr:rowOff>
    </xdr:to>
    <xdr:sp textlink="">
      <xdr:nvSpPr>
        <xdr:cNvPr id="75928" name="Check Box 152" hidden="1">
          <a:extLst>
            <a:ext uri="{63B3BB69-23CF-44E3-9099-C40C66FF867C}">
              <a14:compatExt xmlns:a14="http://schemas.microsoft.com/office/drawing/2010/main"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171450</xdr:colOff>
      <xdr:row>118</xdr:row>
      <xdr:rowOff>323850</xdr:rowOff>
    </xdr:from>
    <xdr:to>
      <xdr:col>9</xdr:col>
      <xdr:colOff>28575</xdr:colOff>
      <xdr:row>120</xdr:row>
      <xdr:rowOff>47625</xdr:rowOff>
    </xdr:to>
    <xdr:sp textlink="">
      <xdr:nvSpPr>
        <xdr:cNvPr id="75930" name="Check Box 154" hidden="1">
          <a:extLst>
            <a:ext uri="{63B3BB69-23CF-44E3-9099-C40C66FF867C}">
              <a14:compatExt xmlns:a14="http://schemas.microsoft.com/office/drawing/2010/main"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171450</xdr:colOff>
      <xdr:row>118</xdr:row>
      <xdr:rowOff>323850</xdr:rowOff>
    </xdr:from>
    <xdr:to>
      <xdr:col>15</xdr:col>
      <xdr:colOff>28575</xdr:colOff>
      <xdr:row>120</xdr:row>
      <xdr:rowOff>47625</xdr:rowOff>
    </xdr:to>
    <xdr:sp textlink="">
      <xdr:nvSpPr>
        <xdr:cNvPr id="75931" name="Check Box 155" hidden="1">
          <a:extLst>
            <a:ext uri="{63B3BB69-23CF-44E3-9099-C40C66FF867C}">
              <a14:compatExt xmlns:a14="http://schemas.microsoft.com/office/drawing/2010/main"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180975</xdr:colOff>
      <xdr:row>119</xdr:row>
      <xdr:rowOff>0</xdr:rowOff>
    </xdr:from>
    <xdr:to>
      <xdr:col>22</xdr:col>
      <xdr:colOff>38100</xdr:colOff>
      <xdr:row>120</xdr:row>
      <xdr:rowOff>38100</xdr:rowOff>
    </xdr:to>
    <xdr:sp textlink="">
      <xdr:nvSpPr>
        <xdr:cNvPr id="75932" name="Check Box 156" hidden="1">
          <a:extLst>
            <a:ext uri="{63B3BB69-23CF-44E3-9099-C40C66FF867C}">
              <a14:compatExt xmlns:a14="http://schemas.microsoft.com/office/drawing/2010/main"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180975</xdr:colOff>
      <xdr:row>119</xdr:row>
      <xdr:rowOff>0</xdr:rowOff>
    </xdr:from>
    <xdr:to>
      <xdr:col>25</xdr:col>
      <xdr:colOff>38100</xdr:colOff>
      <xdr:row>120</xdr:row>
      <xdr:rowOff>38100</xdr:rowOff>
    </xdr:to>
    <xdr:sp textlink="">
      <xdr:nvSpPr>
        <xdr:cNvPr id="75933" name="Check Box 157" hidden="1">
          <a:extLst>
            <a:ext uri="{63B3BB69-23CF-44E3-9099-C40C66FF867C}">
              <a14:compatExt xmlns:a14="http://schemas.microsoft.com/office/drawing/2010/main"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120</xdr:row>
      <xdr:rowOff>171450</xdr:rowOff>
    </xdr:from>
    <xdr:to>
      <xdr:col>11</xdr:col>
      <xdr:colOff>38100</xdr:colOff>
      <xdr:row>122</xdr:row>
      <xdr:rowOff>28575</xdr:rowOff>
    </xdr:to>
    <xdr:sp textlink="">
      <xdr:nvSpPr>
        <xdr:cNvPr id="75934" name="Check Box 158" hidden="1">
          <a:extLst>
            <a:ext uri="{63B3BB69-23CF-44E3-9099-C40C66FF867C}">
              <a14:compatExt xmlns:a14="http://schemas.microsoft.com/office/drawing/2010/main"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171450</xdr:colOff>
      <xdr:row>120</xdr:row>
      <xdr:rowOff>171450</xdr:rowOff>
    </xdr:from>
    <xdr:to>
      <xdr:col>18</xdr:col>
      <xdr:colOff>28575</xdr:colOff>
      <xdr:row>122</xdr:row>
      <xdr:rowOff>28575</xdr:rowOff>
    </xdr:to>
    <xdr:sp textlink="">
      <xdr:nvSpPr>
        <xdr:cNvPr id="75935" name="Check Box 159" hidden="1">
          <a:extLst>
            <a:ext uri="{63B3BB69-23CF-44E3-9099-C40C66FF867C}">
              <a14:compatExt xmlns:a14="http://schemas.microsoft.com/office/drawing/2010/main"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171450</xdr:colOff>
      <xdr:row>124</xdr:row>
      <xdr:rowOff>142875</xdr:rowOff>
    </xdr:from>
    <xdr:to>
      <xdr:col>21</xdr:col>
      <xdr:colOff>28575</xdr:colOff>
      <xdr:row>126</xdr:row>
      <xdr:rowOff>28575</xdr:rowOff>
    </xdr:to>
    <xdr:sp textlink="">
      <xdr:nvSpPr>
        <xdr:cNvPr id="75936" name="Check Box 160" hidden="1">
          <a:extLst>
            <a:ext uri="{63B3BB69-23CF-44E3-9099-C40C66FF867C}">
              <a14:compatExt xmlns:a14="http://schemas.microsoft.com/office/drawing/2010/main"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124</xdr:row>
      <xdr:rowOff>142875</xdr:rowOff>
    </xdr:from>
    <xdr:to>
      <xdr:col>25</xdr:col>
      <xdr:colOff>28575</xdr:colOff>
      <xdr:row>126</xdr:row>
      <xdr:rowOff>28575</xdr:rowOff>
    </xdr:to>
    <xdr:sp textlink="">
      <xdr:nvSpPr>
        <xdr:cNvPr id="75937" name="Check Box 161" hidden="1">
          <a:extLst>
            <a:ext uri="{63B3BB69-23CF-44E3-9099-C40C66FF867C}">
              <a14:compatExt xmlns:a14="http://schemas.microsoft.com/office/drawing/2010/main"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200025</xdr:colOff>
      <xdr:row>118</xdr:row>
      <xdr:rowOff>323850</xdr:rowOff>
    </xdr:from>
    <xdr:to>
      <xdr:col>5</xdr:col>
      <xdr:colOff>19050</xdr:colOff>
      <xdr:row>120</xdr:row>
      <xdr:rowOff>47625</xdr:rowOff>
    </xdr:to>
    <xdr:sp textlink="">
      <xdr:nvSpPr>
        <xdr:cNvPr id="75940" name="Check Box 164" hidden="1">
          <a:extLst>
            <a:ext uri="{63B3BB69-23CF-44E3-9099-C40C66FF867C}">
              <a14:compatExt xmlns:a14="http://schemas.microsoft.com/office/drawing/2010/main"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147</xdr:row>
      <xdr:rowOff>57150</xdr:rowOff>
    </xdr:from>
    <xdr:to>
      <xdr:col>29</xdr:col>
      <xdr:colOff>0</xdr:colOff>
      <xdr:row>149</xdr:row>
      <xdr:rowOff>28575</xdr:rowOff>
    </xdr:to>
    <xdr:sp textlink="">
      <xdr:nvSpPr>
        <xdr:cNvPr id="75943" name="Check Box 167" hidden="1">
          <a:extLst>
            <a:ext uri="{63B3BB69-23CF-44E3-9099-C40C66FF867C}">
              <a14:compatExt xmlns:a14="http://schemas.microsoft.com/office/drawing/2010/main"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165</xdr:row>
      <xdr:rowOff>323850</xdr:rowOff>
    </xdr:from>
    <xdr:to>
      <xdr:col>11</xdr:col>
      <xdr:colOff>0</xdr:colOff>
      <xdr:row>167</xdr:row>
      <xdr:rowOff>28575</xdr:rowOff>
    </xdr:to>
    <xdr:sp textlink="">
      <xdr:nvSpPr>
        <xdr:cNvPr id="75944" name="Check Box 168" hidden="1">
          <a:extLst>
            <a:ext uri="{63B3BB69-23CF-44E3-9099-C40C66FF867C}">
              <a14:compatExt xmlns:a14="http://schemas.microsoft.com/office/drawing/2010/main"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167</xdr:row>
      <xdr:rowOff>85725</xdr:rowOff>
    </xdr:from>
    <xdr:to>
      <xdr:col>11</xdr:col>
      <xdr:colOff>0</xdr:colOff>
      <xdr:row>167</xdr:row>
      <xdr:rowOff>361950</xdr:rowOff>
    </xdr:to>
    <xdr:sp textlink="">
      <xdr:nvSpPr>
        <xdr:cNvPr id="75945" name="Check Box 169" hidden="1">
          <a:extLst>
            <a:ext uri="{63B3BB69-23CF-44E3-9099-C40C66FF867C}">
              <a14:compatExt xmlns:a14="http://schemas.microsoft.com/office/drawing/2010/main"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168</xdr:row>
      <xdr:rowOff>28575</xdr:rowOff>
    </xdr:from>
    <xdr:to>
      <xdr:col>11</xdr:col>
      <xdr:colOff>19050</xdr:colOff>
      <xdr:row>168</xdr:row>
      <xdr:rowOff>419100</xdr:rowOff>
    </xdr:to>
    <xdr:sp textlink="">
      <xdr:nvSpPr>
        <xdr:cNvPr id="75946" name="Check Box 170" hidden="1">
          <a:extLst>
            <a:ext uri="{63B3BB69-23CF-44E3-9099-C40C66FF867C}">
              <a14:compatExt xmlns:a14="http://schemas.microsoft.com/office/drawing/2010/main"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147</xdr:row>
      <xdr:rowOff>57150</xdr:rowOff>
    </xdr:from>
    <xdr:to>
      <xdr:col>33</xdr:col>
      <xdr:colOff>0</xdr:colOff>
      <xdr:row>149</xdr:row>
      <xdr:rowOff>28575</xdr:rowOff>
    </xdr:to>
    <xdr:sp textlink="">
      <xdr:nvSpPr>
        <xdr:cNvPr id="75947" name="Check Box 171" hidden="1">
          <a:extLst>
            <a:ext uri="{63B3BB69-23CF-44E3-9099-C40C66FF867C}">
              <a14:compatExt xmlns:a14="http://schemas.microsoft.com/office/drawing/2010/main"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171450</xdr:colOff>
      <xdr:row>153</xdr:row>
      <xdr:rowOff>85725</xdr:rowOff>
    </xdr:from>
    <xdr:to>
      <xdr:col>29</xdr:col>
      <xdr:colOff>0</xdr:colOff>
      <xdr:row>155</xdr:row>
      <xdr:rowOff>47625</xdr:rowOff>
    </xdr:to>
    <xdr:sp textlink="">
      <xdr:nvSpPr>
        <xdr:cNvPr id="75948" name="Check Box 172" hidden="1">
          <a:extLst>
            <a:ext uri="{63B3BB69-23CF-44E3-9099-C40C66FF867C}">
              <a14:compatExt xmlns:a14="http://schemas.microsoft.com/office/drawing/2010/main"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161925</xdr:colOff>
      <xdr:row>153</xdr:row>
      <xdr:rowOff>85725</xdr:rowOff>
    </xdr:from>
    <xdr:to>
      <xdr:col>32</xdr:col>
      <xdr:colOff>180975</xdr:colOff>
      <xdr:row>155</xdr:row>
      <xdr:rowOff>47625</xdr:rowOff>
    </xdr:to>
    <xdr:sp textlink="">
      <xdr:nvSpPr>
        <xdr:cNvPr id="75949" name="Check Box 173" hidden="1">
          <a:extLst>
            <a:ext uri="{63B3BB69-23CF-44E3-9099-C40C66FF867C}">
              <a14:compatExt xmlns:a14="http://schemas.microsoft.com/office/drawing/2010/main"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158</xdr:row>
      <xdr:rowOff>161925</xdr:rowOff>
    </xdr:from>
    <xdr:to>
      <xdr:col>11</xdr:col>
      <xdr:colOff>9525</xdr:colOff>
      <xdr:row>158</xdr:row>
      <xdr:rowOff>419100</xdr:rowOff>
    </xdr:to>
    <xdr:sp textlink="">
      <xdr:nvSpPr>
        <xdr:cNvPr id="75950" name="Check Box 174" hidden="1">
          <a:extLst>
            <a:ext uri="{63B3BB69-23CF-44E3-9099-C40C66FF867C}">
              <a14:compatExt xmlns:a14="http://schemas.microsoft.com/office/drawing/2010/main"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171450</xdr:colOff>
      <xdr:row>160</xdr:row>
      <xdr:rowOff>219075</xdr:rowOff>
    </xdr:from>
    <xdr:to>
      <xdr:col>11</xdr:col>
      <xdr:colOff>0</xdr:colOff>
      <xdr:row>160</xdr:row>
      <xdr:rowOff>552450</xdr:rowOff>
    </xdr:to>
    <xdr:sp textlink="">
      <xdr:nvSpPr>
        <xdr:cNvPr id="75951" name="Check Box 175" hidden="1">
          <a:extLst>
            <a:ext uri="{63B3BB69-23CF-44E3-9099-C40C66FF867C}">
              <a14:compatExt xmlns:a14="http://schemas.microsoft.com/office/drawing/2010/main"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161925</xdr:colOff>
      <xdr:row>164</xdr:row>
      <xdr:rowOff>0</xdr:rowOff>
    </xdr:from>
    <xdr:to>
      <xdr:col>29</xdr:col>
      <xdr:colOff>0</xdr:colOff>
      <xdr:row>165</xdr:row>
      <xdr:rowOff>19050</xdr:rowOff>
    </xdr:to>
    <xdr:sp textlink="">
      <xdr:nvSpPr>
        <xdr:cNvPr id="75952" name="Check Box 176" hidden="1">
          <a:extLst>
            <a:ext uri="{63B3BB69-23CF-44E3-9099-C40C66FF867C}">
              <a14:compatExt xmlns:a14="http://schemas.microsoft.com/office/drawing/2010/main"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171450</xdr:colOff>
      <xdr:row>164</xdr:row>
      <xdr:rowOff>0</xdr:rowOff>
    </xdr:from>
    <xdr:to>
      <xdr:col>33</xdr:col>
      <xdr:colOff>0</xdr:colOff>
      <xdr:row>165</xdr:row>
      <xdr:rowOff>19050</xdr:rowOff>
    </xdr:to>
    <xdr:sp textlink="">
      <xdr:nvSpPr>
        <xdr:cNvPr id="75953" name="Check Box 177" hidden="1">
          <a:extLst>
            <a:ext uri="{63B3BB69-23CF-44E3-9099-C40C66FF867C}">
              <a14:compatExt xmlns:a14="http://schemas.microsoft.com/office/drawing/2010/main"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1604333"/>
              <a:ext cx="192617" cy="455084"/>
              <a:chOff x="9239" y="107537"/>
              <a:chExt cx="2190" cy="12573"/>
            </a:xfrm>
          </xdr:grpSpPr>
        </xdr:grpSp>
        <xdr:clientData/>
      </xdr:twoCellAnchor>
    </mc:Choice>
    <mc:Fallback/>
  </mc:AlternateContent>
  <xdr:twoCellAnchor editAs="oneCell">
    <xdr:from>
      <xdr:col>17</xdr:col>
      <xdr:colOff>171450</xdr:colOff>
      <xdr:row>207</xdr:row>
      <xdr:rowOff>28575</xdr:rowOff>
    </xdr:from>
    <xdr:to>
      <xdr:col>19</xdr:col>
      <xdr:colOff>28575</xdr:colOff>
      <xdr:row>207</xdr:row>
      <xdr:rowOff>171450</xdr:rowOff>
    </xdr:to>
    <xdr:sp textlink="">
      <xdr:nvSpPr>
        <xdr:cNvPr id="75971" name="Check Box 195" hidden="1">
          <a:extLst>
            <a:ext uri="{63B3BB69-23CF-44E3-9099-C40C66FF867C}">
              <a14:compatExt xmlns:a14="http://schemas.microsoft.com/office/drawing/2010/main"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20</xdr:col>
      <xdr:colOff>171450</xdr:colOff>
      <xdr:row>208</xdr:row>
      <xdr:rowOff>19050</xdr:rowOff>
    </xdr:from>
    <xdr:to>
      <xdr:col>22</xdr:col>
      <xdr:colOff>28575</xdr:colOff>
      <xdr:row>208</xdr:row>
      <xdr:rowOff>161925</xdr:rowOff>
    </xdr:to>
    <xdr:sp textlink="">
      <xdr:nvSpPr>
        <xdr:cNvPr id="75972" name="Check Box 196" hidden="1">
          <a:extLst>
            <a:ext uri="{63B3BB69-23CF-44E3-9099-C40C66FF867C}">
              <a14:compatExt xmlns:a14="http://schemas.microsoft.com/office/drawing/2010/main"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209</xdr:row>
      <xdr:rowOff>19050</xdr:rowOff>
    </xdr:from>
    <xdr:to>
      <xdr:col>27</xdr:col>
      <xdr:colOff>47625</xdr:colOff>
      <xdr:row>209</xdr:row>
      <xdr:rowOff>161925</xdr:rowOff>
    </xdr:to>
    <xdr:sp textlink="">
      <xdr:nvSpPr>
        <xdr:cNvPr id="75973" name="Check Box 197" hidden="1">
          <a:extLst>
            <a:ext uri="{63B3BB69-23CF-44E3-9099-C40C66FF867C}">
              <a14:compatExt xmlns:a14="http://schemas.microsoft.com/office/drawing/2010/main"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190500</xdr:colOff>
      <xdr:row>66</xdr:row>
      <xdr:rowOff>9525</xdr:rowOff>
    </xdr:from>
    <xdr:to>
      <xdr:col>11</xdr:col>
      <xdr:colOff>28575</xdr:colOff>
      <xdr:row>67</xdr:row>
      <xdr:rowOff>0</xdr:rowOff>
    </xdr:to>
    <xdr:sp textlink="">
      <xdr:nvSpPr>
        <xdr:cNvPr id="75985" name="Option Button 209" hidden="1">
          <a:extLst>
            <a:ext uri="{63B3BB69-23CF-44E3-9099-C40C66FF867C}">
              <a14:compatExt xmlns:a14="http://schemas.microsoft.com/office/drawing/2010/main"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68</xdr:row>
      <xdr:rowOff>9525</xdr:rowOff>
    </xdr:from>
    <xdr:to>
      <xdr:col>11</xdr:col>
      <xdr:colOff>19050</xdr:colOff>
      <xdr:row>69</xdr:row>
      <xdr:rowOff>0</xdr:rowOff>
    </xdr:to>
    <xdr:sp textlink="">
      <xdr:nvSpPr>
        <xdr:cNvPr id="75986" name="Option Button 210" hidden="1">
          <a:extLst>
            <a:ext uri="{63B3BB69-23CF-44E3-9099-C40C66FF867C}">
              <a14:compatExt xmlns:a14="http://schemas.microsoft.com/office/drawing/2010/main"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70</xdr:row>
      <xdr:rowOff>9525</xdr:rowOff>
    </xdr:from>
    <xdr:to>
      <xdr:col>11</xdr:col>
      <xdr:colOff>19050</xdr:colOff>
      <xdr:row>71</xdr:row>
      <xdr:rowOff>0</xdr:rowOff>
    </xdr:to>
    <xdr:sp textlink="">
      <xdr:nvSpPr>
        <xdr:cNvPr id="75987" name="Option Button 211" hidden="1">
          <a:extLst>
            <a:ext uri="{63B3BB69-23CF-44E3-9099-C40C66FF867C}">
              <a14:compatExt xmlns:a14="http://schemas.microsoft.com/office/drawing/2010/main"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180975</xdr:colOff>
      <xdr:row>72</xdr:row>
      <xdr:rowOff>9525</xdr:rowOff>
    </xdr:from>
    <xdr:to>
      <xdr:col>11</xdr:col>
      <xdr:colOff>19050</xdr:colOff>
      <xdr:row>73</xdr:row>
      <xdr:rowOff>0</xdr:rowOff>
    </xdr:to>
    <xdr:sp textlink="">
      <xdr:nvSpPr>
        <xdr:cNvPr id="75988" name="Option Button 212" hidden="1">
          <a:extLst>
            <a:ext uri="{63B3BB69-23CF-44E3-9099-C40C66FF867C}">
              <a14:compatExt xmlns:a14="http://schemas.microsoft.com/office/drawing/2010/main"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218</xdr:row>
      <xdr:rowOff>47625</xdr:rowOff>
    </xdr:from>
    <xdr:to>
      <xdr:col>2</xdr:col>
      <xdr:colOff>19050</xdr:colOff>
      <xdr:row>218</xdr:row>
      <xdr:rowOff>276225</xdr:rowOff>
    </xdr:to>
    <xdr:sp textlink="">
      <xdr:nvSpPr>
        <xdr:cNvPr id="75989" name="Check Box 213" hidden="1">
          <a:extLst>
            <a:ext uri="{63B3BB69-23CF-44E3-9099-C40C66FF867C}">
              <a14:compatExt xmlns:a14="http://schemas.microsoft.com/office/drawing/2010/main"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216</xdr:row>
      <xdr:rowOff>0</xdr:rowOff>
    </xdr:from>
    <xdr:to>
      <xdr:col>2</xdr:col>
      <xdr:colOff>19050</xdr:colOff>
      <xdr:row>217</xdr:row>
      <xdr:rowOff>19050</xdr:rowOff>
    </xdr:to>
    <xdr:sp textlink="">
      <xdr:nvSpPr>
        <xdr:cNvPr id="75990" name="Check Box 214" hidden="1">
          <a:extLst>
            <a:ext uri="{63B3BB69-23CF-44E3-9099-C40C66FF867C}">
              <a14:compatExt xmlns:a14="http://schemas.microsoft.com/office/drawing/2010/main"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4967" y="574675"/>
          <a:ext cx="7034741" cy="1393826"/>
          <a:chOff x="6288786" y="2829012"/>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2</xdr:col>
      <xdr:colOff>0</xdr:colOff>
      <xdr:row>76</xdr:row>
      <xdr:rowOff>0</xdr:rowOff>
    </xdr:from>
    <xdr:to>
      <xdr:col>3</xdr:col>
      <xdr:colOff>28575</xdr:colOff>
      <xdr:row>77</xdr:row>
      <xdr:rowOff>57150</xdr:rowOff>
    </xdr:to>
    <xdr:sp textlink="">
      <xdr:nvSpPr>
        <xdr:cNvPr id="76021" name="Check Box 245" hidden="1">
          <a:extLst>
            <a:ext uri="{63B3BB69-23CF-44E3-9099-C40C66FF867C}">
              <a14:compatExt xmlns:a14="http://schemas.microsoft.com/office/drawing/2010/main"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76</xdr:row>
      <xdr:rowOff>219075</xdr:rowOff>
    </xdr:from>
    <xdr:to>
      <xdr:col>3</xdr:col>
      <xdr:colOff>28575</xdr:colOff>
      <xdr:row>78</xdr:row>
      <xdr:rowOff>47625</xdr:rowOff>
    </xdr:to>
    <xdr:sp textlink="">
      <xdr:nvSpPr>
        <xdr:cNvPr id="76022" name="Check Box 246" hidden="1">
          <a:extLst>
            <a:ext uri="{63B3BB69-23CF-44E3-9099-C40C66FF867C}">
              <a14:compatExt xmlns:a14="http://schemas.microsoft.com/office/drawing/2010/main"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19050</xdr:rowOff>
    </xdr:from>
    <xdr:to>
      <xdr:col>3</xdr:col>
      <xdr:colOff>28575</xdr:colOff>
      <xdr:row>78</xdr:row>
      <xdr:rowOff>266700</xdr:rowOff>
    </xdr:to>
    <xdr:sp textlink="">
      <xdr:nvSpPr>
        <xdr:cNvPr id="76023" name="Check Box 247" hidden="1">
          <a:extLst>
            <a:ext uri="{63B3BB69-23CF-44E3-9099-C40C66FF867C}">
              <a14:compatExt xmlns:a14="http://schemas.microsoft.com/office/drawing/2010/main"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0</xdr:colOff>
      <xdr:row>78</xdr:row>
      <xdr:rowOff>304800</xdr:rowOff>
    </xdr:from>
    <xdr:to>
      <xdr:col>3</xdr:col>
      <xdr:colOff>28575</xdr:colOff>
      <xdr:row>79</xdr:row>
      <xdr:rowOff>219075</xdr:rowOff>
    </xdr:to>
    <xdr:sp textlink="">
      <xdr:nvSpPr>
        <xdr:cNvPr id="76024" name="Check Box 248" hidden="1">
          <a:extLst>
            <a:ext uri="{63B3BB69-23CF-44E3-9099-C40C66FF867C}">
              <a14:compatExt xmlns:a14="http://schemas.microsoft.com/office/drawing/2010/main"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95250</xdr:colOff>
      <xdr:row>76</xdr:row>
      <xdr:rowOff>50800</xdr:rowOff>
    </xdr:from>
    <xdr:to>
      <xdr:col>1</xdr:col>
      <xdr:colOff>168402</xdr:colOff>
      <xdr:row>79</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xdr:col>
      <xdr:colOff>0</xdr:colOff>
      <xdr:row>216</xdr:row>
      <xdr:rowOff>0</xdr:rowOff>
    </xdr:from>
    <xdr:to>
      <xdr:col>2</xdr:col>
      <xdr:colOff>19050</xdr:colOff>
      <xdr:row>217</xdr:row>
      <xdr:rowOff>19050</xdr:rowOff>
    </xdr:to>
    <xdr:sp textlink="">
      <xdr:nvSpPr>
        <xdr:cNvPr id="76028" name="Check Box 252" hidden="1">
          <a:extLst>
            <a:ext uri="{63B3BB69-23CF-44E3-9099-C40C66FF867C}">
              <a14:compatExt xmlns:a14="http://schemas.microsoft.com/office/drawing/2010/main"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textlink="">
      <xdr:nvSpPr>
        <xdr:cNvPr id="76029" name="Check Box 253" hidden="1">
          <a:extLst>
            <a:ext uri="{63B3BB69-23CF-44E3-9099-C40C66FF867C}">
              <a14:compatExt xmlns:a14="http://schemas.microsoft.com/office/drawing/2010/main"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217</xdr:row>
      <xdr:rowOff>0</xdr:rowOff>
    </xdr:from>
    <xdr:to>
      <xdr:col>2</xdr:col>
      <xdr:colOff>19050</xdr:colOff>
      <xdr:row>218</xdr:row>
      <xdr:rowOff>19050</xdr:rowOff>
    </xdr:to>
    <xdr:sp textlink="">
      <xdr:nvSpPr>
        <xdr:cNvPr id="76030" name="Check Box 254" hidden="1">
          <a:extLst>
            <a:ext uri="{63B3BB69-23CF-44E3-9099-C40C66FF867C}">
              <a14:compatExt xmlns:a14="http://schemas.microsoft.com/office/drawing/2010/main"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178</xdr:row>
      <xdr:rowOff>0</xdr:rowOff>
    </xdr:from>
    <xdr:to>
      <xdr:col>4</xdr:col>
      <xdr:colOff>180975</xdr:colOff>
      <xdr:row>179</xdr:row>
      <xdr:rowOff>0</xdr:rowOff>
    </xdr:to>
    <xdr:sp textlink="">
      <xdr:nvSpPr>
        <xdr:cNvPr id="76035" name="Check Box 259" hidden="1">
          <a:extLst>
            <a:ext uri="{63B3BB69-23CF-44E3-9099-C40C66FF867C}">
              <a14:compatExt xmlns:a14="http://schemas.microsoft.com/office/drawing/2010/main" spid="_x0000_s7603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179</xdr:row>
      <xdr:rowOff>0</xdr:rowOff>
    </xdr:from>
    <xdr:to>
      <xdr:col>4</xdr:col>
      <xdr:colOff>180975</xdr:colOff>
      <xdr:row>180</xdr:row>
      <xdr:rowOff>9525</xdr:rowOff>
    </xdr:to>
    <xdr:sp textlink="">
      <xdr:nvSpPr>
        <xdr:cNvPr id="76036" name="Check Box 260" hidden="1">
          <a:extLst>
            <a:ext uri="{63B3BB69-23CF-44E3-9099-C40C66FF867C}">
              <a14:compatExt xmlns:a14="http://schemas.microsoft.com/office/drawing/2010/main" spid="_x0000_s7603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180</xdr:row>
      <xdr:rowOff>0</xdr:rowOff>
    </xdr:from>
    <xdr:to>
      <xdr:col>4</xdr:col>
      <xdr:colOff>180975</xdr:colOff>
      <xdr:row>181</xdr:row>
      <xdr:rowOff>9525</xdr:rowOff>
    </xdr:to>
    <xdr:sp textlink="">
      <xdr:nvSpPr>
        <xdr:cNvPr id="76037" name="Check Box 261" hidden="1">
          <a:extLst>
            <a:ext uri="{63B3BB69-23CF-44E3-9099-C40C66FF867C}">
              <a14:compatExt xmlns:a14="http://schemas.microsoft.com/office/drawing/2010/main" spid="_x0000_s7603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181</xdr:row>
      <xdr:rowOff>0</xdr:rowOff>
    </xdr:from>
    <xdr:to>
      <xdr:col>4</xdr:col>
      <xdr:colOff>180975</xdr:colOff>
      <xdr:row>182</xdr:row>
      <xdr:rowOff>9525</xdr:rowOff>
    </xdr:to>
    <xdr:sp textlink="">
      <xdr:nvSpPr>
        <xdr:cNvPr id="76038" name="Check Box 262" hidden="1">
          <a:extLst>
            <a:ext uri="{63B3BB69-23CF-44E3-9099-C40C66FF867C}">
              <a14:compatExt xmlns:a14="http://schemas.microsoft.com/office/drawing/2010/main" spid="_x0000_s7603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182</xdr:row>
      <xdr:rowOff>0</xdr:rowOff>
    </xdr:from>
    <xdr:to>
      <xdr:col>4</xdr:col>
      <xdr:colOff>180975</xdr:colOff>
      <xdr:row>182</xdr:row>
      <xdr:rowOff>180975</xdr:rowOff>
    </xdr:to>
    <xdr:sp textlink="">
      <xdr:nvSpPr>
        <xdr:cNvPr id="76039" name="Check Box 263" hidden="1">
          <a:extLst>
            <a:ext uri="{63B3BB69-23CF-44E3-9099-C40C66FF867C}">
              <a14:compatExt xmlns:a14="http://schemas.microsoft.com/office/drawing/2010/main" spid="_x0000_s7603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183</xdr:row>
      <xdr:rowOff>0</xdr:rowOff>
    </xdr:from>
    <xdr:to>
      <xdr:col>4</xdr:col>
      <xdr:colOff>180975</xdr:colOff>
      <xdr:row>184</xdr:row>
      <xdr:rowOff>9525</xdr:rowOff>
    </xdr:to>
    <xdr:sp textlink="">
      <xdr:nvSpPr>
        <xdr:cNvPr id="76041" name="Check Box 265" hidden="1">
          <a:extLst>
            <a:ext uri="{63B3BB69-23CF-44E3-9099-C40C66FF867C}">
              <a14:compatExt xmlns:a14="http://schemas.microsoft.com/office/drawing/2010/main" spid="_x0000_s7604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184</xdr:row>
      <xdr:rowOff>0</xdr:rowOff>
    </xdr:from>
    <xdr:to>
      <xdr:col>4</xdr:col>
      <xdr:colOff>180975</xdr:colOff>
      <xdr:row>185</xdr:row>
      <xdr:rowOff>9525</xdr:rowOff>
    </xdr:to>
    <xdr:sp textlink="">
      <xdr:nvSpPr>
        <xdr:cNvPr id="76043" name="Check Box 267" hidden="1">
          <a:extLst>
            <a:ext uri="{63B3BB69-23CF-44E3-9099-C40C66FF867C}">
              <a14:compatExt xmlns:a14="http://schemas.microsoft.com/office/drawing/2010/main" spid="_x0000_s7604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185</xdr:row>
      <xdr:rowOff>0</xdr:rowOff>
    </xdr:from>
    <xdr:to>
      <xdr:col>4</xdr:col>
      <xdr:colOff>180975</xdr:colOff>
      <xdr:row>186</xdr:row>
      <xdr:rowOff>9525</xdr:rowOff>
    </xdr:to>
    <xdr:sp textlink="">
      <xdr:nvSpPr>
        <xdr:cNvPr id="76044" name="Check Box 268" hidden="1">
          <a:extLst>
            <a:ext uri="{63B3BB69-23CF-44E3-9099-C40C66FF867C}">
              <a14:compatExt xmlns:a14="http://schemas.microsoft.com/office/drawing/2010/main" spid="_x0000_s7604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186</xdr:row>
      <xdr:rowOff>0</xdr:rowOff>
    </xdr:from>
    <xdr:to>
      <xdr:col>4</xdr:col>
      <xdr:colOff>180975</xdr:colOff>
      <xdr:row>187</xdr:row>
      <xdr:rowOff>9525</xdr:rowOff>
    </xdr:to>
    <xdr:sp textlink="">
      <xdr:nvSpPr>
        <xdr:cNvPr id="76045" name="Check Box 269" hidden="1">
          <a:extLst>
            <a:ext uri="{63B3BB69-23CF-44E3-9099-C40C66FF867C}">
              <a14:compatExt xmlns:a14="http://schemas.microsoft.com/office/drawing/2010/main" spid="_x0000_s7604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187</xdr:row>
      <xdr:rowOff>0</xdr:rowOff>
    </xdr:from>
    <xdr:to>
      <xdr:col>4</xdr:col>
      <xdr:colOff>180975</xdr:colOff>
      <xdr:row>187</xdr:row>
      <xdr:rowOff>180975</xdr:rowOff>
    </xdr:to>
    <xdr:sp textlink="">
      <xdr:nvSpPr>
        <xdr:cNvPr id="76046" name="Check Box 270" hidden="1">
          <a:extLst>
            <a:ext uri="{63B3BB69-23CF-44E3-9099-C40C66FF867C}">
              <a14:compatExt xmlns:a14="http://schemas.microsoft.com/office/drawing/2010/main" spid="_x0000_s7604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188</xdr:row>
      <xdr:rowOff>0</xdr:rowOff>
    </xdr:from>
    <xdr:to>
      <xdr:col>4</xdr:col>
      <xdr:colOff>180975</xdr:colOff>
      <xdr:row>189</xdr:row>
      <xdr:rowOff>9525</xdr:rowOff>
    </xdr:to>
    <xdr:sp textlink="">
      <xdr:nvSpPr>
        <xdr:cNvPr id="76047" name="Check Box 271" hidden="1">
          <a:extLst>
            <a:ext uri="{63B3BB69-23CF-44E3-9099-C40C66FF867C}">
              <a14:compatExt xmlns:a14="http://schemas.microsoft.com/office/drawing/2010/main" spid="_x0000_s7604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189</xdr:row>
      <xdr:rowOff>0</xdr:rowOff>
    </xdr:from>
    <xdr:to>
      <xdr:col>4</xdr:col>
      <xdr:colOff>180975</xdr:colOff>
      <xdr:row>190</xdr:row>
      <xdr:rowOff>9525</xdr:rowOff>
    </xdr:to>
    <xdr:sp textlink="">
      <xdr:nvSpPr>
        <xdr:cNvPr id="76048" name="Check Box 272" hidden="1">
          <a:extLst>
            <a:ext uri="{63B3BB69-23CF-44E3-9099-C40C66FF867C}">
              <a14:compatExt xmlns:a14="http://schemas.microsoft.com/office/drawing/2010/main" spid="_x0000_s7604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190</xdr:row>
      <xdr:rowOff>0</xdr:rowOff>
    </xdr:from>
    <xdr:to>
      <xdr:col>4</xdr:col>
      <xdr:colOff>180975</xdr:colOff>
      <xdr:row>190</xdr:row>
      <xdr:rowOff>180975</xdr:rowOff>
    </xdr:to>
    <xdr:sp textlink="">
      <xdr:nvSpPr>
        <xdr:cNvPr id="76049" name="Check Box 273" hidden="1">
          <a:extLst>
            <a:ext uri="{63B3BB69-23CF-44E3-9099-C40C66FF867C}">
              <a14:compatExt xmlns:a14="http://schemas.microsoft.com/office/drawing/2010/main" spid="_x0000_s7604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191</xdr:row>
      <xdr:rowOff>0</xdr:rowOff>
    </xdr:from>
    <xdr:to>
      <xdr:col>4</xdr:col>
      <xdr:colOff>180975</xdr:colOff>
      <xdr:row>192</xdr:row>
      <xdr:rowOff>9525</xdr:rowOff>
    </xdr:to>
    <xdr:sp textlink="">
      <xdr:nvSpPr>
        <xdr:cNvPr id="76050" name="Check Box 274" hidden="1">
          <a:extLst>
            <a:ext uri="{63B3BB69-23CF-44E3-9099-C40C66FF867C}">
              <a14:compatExt xmlns:a14="http://schemas.microsoft.com/office/drawing/2010/main" spid="_x0000_s7605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192</xdr:row>
      <xdr:rowOff>0</xdr:rowOff>
    </xdr:from>
    <xdr:to>
      <xdr:col>4</xdr:col>
      <xdr:colOff>180975</xdr:colOff>
      <xdr:row>193</xdr:row>
      <xdr:rowOff>9525</xdr:rowOff>
    </xdr:to>
    <xdr:sp textlink="">
      <xdr:nvSpPr>
        <xdr:cNvPr id="76051" name="Check Box 275" hidden="1">
          <a:extLst>
            <a:ext uri="{63B3BB69-23CF-44E3-9099-C40C66FF867C}">
              <a14:compatExt xmlns:a14="http://schemas.microsoft.com/office/drawing/2010/main" spid="_x0000_s7605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193</xdr:row>
      <xdr:rowOff>0</xdr:rowOff>
    </xdr:from>
    <xdr:to>
      <xdr:col>4</xdr:col>
      <xdr:colOff>180975</xdr:colOff>
      <xdr:row>194</xdr:row>
      <xdr:rowOff>9525</xdr:rowOff>
    </xdr:to>
    <xdr:sp textlink="">
      <xdr:nvSpPr>
        <xdr:cNvPr id="76052" name="Check Box 276" hidden="1">
          <a:extLst>
            <a:ext uri="{63B3BB69-23CF-44E3-9099-C40C66FF867C}">
              <a14:compatExt xmlns:a14="http://schemas.microsoft.com/office/drawing/2010/main" spid="_x0000_s7605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194</xdr:row>
      <xdr:rowOff>0</xdr:rowOff>
    </xdr:from>
    <xdr:to>
      <xdr:col>4</xdr:col>
      <xdr:colOff>180975</xdr:colOff>
      <xdr:row>195</xdr:row>
      <xdr:rowOff>9525</xdr:rowOff>
    </xdr:to>
    <xdr:sp textlink="">
      <xdr:nvSpPr>
        <xdr:cNvPr id="76054" name="Check Box 278" hidden="1">
          <a:extLst>
            <a:ext uri="{63B3BB69-23CF-44E3-9099-C40C66FF867C}">
              <a14:compatExt xmlns:a14="http://schemas.microsoft.com/office/drawing/2010/main" spid="_x0000_s7605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195</xdr:row>
      <xdr:rowOff>0</xdr:rowOff>
    </xdr:from>
    <xdr:to>
      <xdr:col>4</xdr:col>
      <xdr:colOff>180975</xdr:colOff>
      <xdr:row>195</xdr:row>
      <xdr:rowOff>180975</xdr:rowOff>
    </xdr:to>
    <xdr:sp textlink="">
      <xdr:nvSpPr>
        <xdr:cNvPr id="76055" name="Check Box 279" hidden="1">
          <a:extLst>
            <a:ext uri="{63B3BB69-23CF-44E3-9099-C40C66FF867C}">
              <a14:compatExt xmlns:a14="http://schemas.microsoft.com/office/drawing/2010/main" spid="_x0000_s7605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196</xdr:row>
      <xdr:rowOff>0</xdr:rowOff>
    </xdr:from>
    <xdr:to>
      <xdr:col>4</xdr:col>
      <xdr:colOff>180975</xdr:colOff>
      <xdr:row>197</xdr:row>
      <xdr:rowOff>9525</xdr:rowOff>
    </xdr:to>
    <xdr:sp textlink="">
      <xdr:nvSpPr>
        <xdr:cNvPr id="76056" name="Check Box 280" hidden="1">
          <a:extLst>
            <a:ext uri="{63B3BB69-23CF-44E3-9099-C40C66FF867C}">
              <a14:compatExt xmlns:a14="http://schemas.microsoft.com/office/drawing/2010/main" spid="_x0000_s7605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197</xdr:row>
      <xdr:rowOff>0</xdr:rowOff>
    </xdr:from>
    <xdr:to>
      <xdr:col>4</xdr:col>
      <xdr:colOff>180975</xdr:colOff>
      <xdr:row>198</xdr:row>
      <xdr:rowOff>9525</xdr:rowOff>
    </xdr:to>
    <xdr:sp textlink="">
      <xdr:nvSpPr>
        <xdr:cNvPr id="76057" name="Check Box 281" hidden="1">
          <a:extLst>
            <a:ext uri="{63B3BB69-23CF-44E3-9099-C40C66FF867C}">
              <a14:compatExt xmlns:a14="http://schemas.microsoft.com/office/drawing/2010/main" spid="_x0000_s7605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198</xdr:row>
      <xdr:rowOff>0</xdr:rowOff>
    </xdr:from>
    <xdr:to>
      <xdr:col>4</xdr:col>
      <xdr:colOff>180975</xdr:colOff>
      <xdr:row>199</xdr:row>
      <xdr:rowOff>9525</xdr:rowOff>
    </xdr:to>
    <xdr:sp textlink="">
      <xdr:nvSpPr>
        <xdr:cNvPr id="76058" name="Check Box 282" hidden="1">
          <a:extLst>
            <a:ext uri="{63B3BB69-23CF-44E3-9099-C40C66FF867C}">
              <a14:compatExt xmlns:a14="http://schemas.microsoft.com/office/drawing/2010/main" spid="_x0000_s7605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199</xdr:row>
      <xdr:rowOff>0</xdr:rowOff>
    </xdr:from>
    <xdr:to>
      <xdr:col>4</xdr:col>
      <xdr:colOff>180975</xdr:colOff>
      <xdr:row>200</xdr:row>
      <xdr:rowOff>9525</xdr:rowOff>
    </xdr:to>
    <xdr:sp textlink="">
      <xdr:nvSpPr>
        <xdr:cNvPr id="76059" name="Check Box 283" hidden="1">
          <a:extLst>
            <a:ext uri="{63B3BB69-23CF-44E3-9099-C40C66FF867C}">
              <a14:compatExt xmlns:a14="http://schemas.microsoft.com/office/drawing/2010/main" spid="_x0000_s7605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200</xdr:row>
      <xdr:rowOff>0</xdr:rowOff>
    </xdr:from>
    <xdr:to>
      <xdr:col>4</xdr:col>
      <xdr:colOff>180975</xdr:colOff>
      <xdr:row>201</xdr:row>
      <xdr:rowOff>9525</xdr:rowOff>
    </xdr:to>
    <xdr:sp textlink="">
      <xdr:nvSpPr>
        <xdr:cNvPr id="76060" name="Check Box 284" hidden="1">
          <a:extLst>
            <a:ext uri="{63B3BB69-23CF-44E3-9099-C40C66FF867C}">
              <a14:compatExt xmlns:a14="http://schemas.microsoft.com/office/drawing/2010/main" spid="_x0000_s7606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201</xdr:row>
      <xdr:rowOff>0</xdr:rowOff>
    </xdr:from>
    <xdr:to>
      <xdr:col>4</xdr:col>
      <xdr:colOff>180975</xdr:colOff>
      <xdr:row>202</xdr:row>
      <xdr:rowOff>9525</xdr:rowOff>
    </xdr:to>
    <xdr:sp textlink="">
      <xdr:nvSpPr>
        <xdr:cNvPr id="76061" name="Check Box 285" hidden="1">
          <a:extLst>
            <a:ext uri="{63B3BB69-23CF-44E3-9099-C40C66FF867C}">
              <a14:compatExt xmlns:a14="http://schemas.microsoft.com/office/drawing/2010/main" spid="_x0000_s7606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16</xdr:col>
      <xdr:colOff>161925</xdr:colOff>
      <xdr:row>132</xdr:row>
      <xdr:rowOff>0</xdr:rowOff>
    </xdr:from>
    <xdr:to>
      <xdr:col>18</xdr:col>
      <xdr:colOff>19050</xdr:colOff>
      <xdr:row>132</xdr:row>
      <xdr:rowOff>219075</xdr:rowOff>
    </xdr:to>
    <xdr:sp textlink="">
      <xdr:nvSpPr>
        <xdr:cNvPr id="76071" name="Check Box 295" hidden="1">
          <a:extLst>
            <a:ext uri="{63B3BB69-23CF-44E3-9099-C40C66FF867C}">
              <a14:compatExt xmlns:a14="http://schemas.microsoft.com/office/drawing/2010/main"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131</xdr:row>
      <xdr:rowOff>247650</xdr:rowOff>
    </xdr:from>
    <xdr:to>
      <xdr:col>5</xdr:col>
      <xdr:colOff>28575</xdr:colOff>
      <xdr:row>132</xdr:row>
      <xdr:rowOff>219075</xdr:rowOff>
    </xdr:to>
    <xdr:sp textlink="">
      <xdr:nvSpPr>
        <xdr:cNvPr id="76073" name="Check Box 297" hidden="1">
          <a:extLst>
            <a:ext uri="{63B3BB69-23CF-44E3-9099-C40C66FF867C}">
              <a14:compatExt xmlns:a14="http://schemas.microsoft.com/office/drawing/2010/main" spid="_x0000_s7607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0</xdr:colOff>
      <xdr:row>131</xdr:row>
      <xdr:rowOff>247650</xdr:rowOff>
    </xdr:from>
    <xdr:to>
      <xdr:col>11</xdr:col>
      <xdr:colOff>47625</xdr:colOff>
      <xdr:row>132</xdr:row>
      <xdr:rowOff>219075</xdr:rowOff>
    </xdr:to>
    <xdr:sp textlink="">
      <xdr:nvSpPr>
        <xdr:cNvPr id="76074" name="Check Box 298" hidden="1">
          <a:extLst>
            <a:ext uri="{63B3BB69-23CF-44E3-9099-C40C66FF867C}">
              <a14:compatExt xmlns:a14="http://schemas.microsoft.com/office/drawing/2010/main" spid="_x0000_s7607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130</xdr:row>
      <xdr:rowOff>19050</xdr:rowOff>
    </xdr:from>
    <xdr:to>
      <xdr:col>9</xdr:col>
      <xdr:colOff>47625</xdr:colOff>
      <xdr:row>130</xdr:row>
      <xdr:rowOff>238125</xdr:rowOff>
    </xdr:to>
    <xdr:sp textlink="">
      <xdr:nvSpPr>
        <xdr:cNvPr id="76088" name="Check Box 312" hidden="1">
          <a:extLst>
            <a:ext uri="{63B3BB69-23CF-44E3-9099-C40C66FF867C}">
              <a14:compatExt xmlns:a14="http://schemas.microsoft.com/office/drawing/2010/main" spid="_x0000_s7608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129</xdr:row>
      <xdr:rowOff>19050</xdr:rowOff>
    </xdr:from>
    <xdr:to>
      <xdr:col>9</xdr:col>
      <xdr:colOff>47625</xdr:colOff>
      <xdr:row>129</xdr:row>
      <xdr:rowOff>238125</xdr:rowOff>
    </xdr:to>
    <xdr:sp textlink="">
      <xdr:nvSpPr>
        <xdr:cNvPr id="76089" name="Check Box 313" hidden="1">
          <a:extLst>
            <a:ext uri="{63B3BB69-23CF-44E3-9099-C40C66FF867C}">
              <a14:compatExt xmlns:a14="http://schemas.microsoft.com/office/drawing/2010/main" spid="_x0000_s7608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129</xdr:row>
      <xdr:rowOff>19050</xdr:rowOff>
    </xdr:from>
    <xdr:to>
      <xdr:col>13</xdr:col>
      <xdr:colOff>47625</xdr:colOff>
      <xdr:row>129</xdr:row>
      <xdr:rowOff>238125</xdr:rowOff>
    </xdr:to>
    <xdr:sp textlink="">
      <xdr:nvSpPr>
        <xdr:cNvPr id="76090" name="Check Box 314" hidden="1">
          <a:extLst>
            <a:ext uri="{63B3BB69-23CF-44E3-9099-C40C66FF867C}">
              <a14:compatExt xmlns:a14="http://schemas.microsoft.com/office/drawing/2010/main" spid="_x0000_s7609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129</xdr:row>
      <xdr:rowOff>19050</xdr:rowOff>
    </xdr:from>
    <xdr:to>
      <xdr:col>20</xdr:col>
      <xdr:colOff>47625</xdr:colOff>
      <xdr:row>129</xdr:row>
      <xdr:rowOff>238125</xdr:rowOff>
    </xdr:to>
    <xdr:sp textlink="">
      <xdr:nvSpPr>
        <xdr:cNvPr id="76091" name="Check Box 315" hidden="1">
          <a:extLst>
            <a:ext uri="{63B3BB69-23CF-44E3-9099-C40C66FF867C}">
              <a14:compatExt xmlns:a14="http://schemas.microsoft.com/office/drawing/2010/main" spid="_x0000_s7609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130</xdr:row>
      <xdr:rowOff>19050</xdr:rowOff>
    </xdr:from>
    <xdr:to>
      <xdr:col>13</xdr:col>
      <xdr:colOff>47625</xdr:colOff>
      <xdr:row>130</xdr:row>
      <xdr:rowOff>238125</xdr:rowOff>
    </xdr:to>
    <xdr:sp textlink="">
      <xdr:nvSpPr>
        <xdr:cNvPr id="76092" name="Check Box 316" hidden="1">
          <a:extLst>
            <a:ext uri="{63B3BB69-23CF-44E3-9099-C40C66FF867C}">
              <a14:compatExt xmlns:a14="http://schemas.microsoft.com/office/drawing/2010/main" spid="_x0000_s7609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0</xdr:colOff>
      <xdr:row>130</xdr:row>
      <xdr:rowOff>19050</xdr:rowOff>
    </xdr:from>
    <xdr:to>
      <xdr:col>20</xdr:col>
      <xdr:colOff>47625</xdr:colOff>
      <xdr:row>130</xdr:row>
      <xdr:rowOff>238125</xdr:rowOff>
    </xdr:to>
    <xdr:sp textlink="">
      <xdr:nvSpPr>
        <xdr:cNvPr id="76093" name="Check Box 317" hidden="1">
          <a:extLst>
            <a:ext uri="{63B3BB69-23CF-44E3-9099-C40C66FF867C}">
              <a14:compatExt xmlns:a14="http://schemas.microsoft.com/office/drawing/2010/main" spid="_x0000_s7609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0</xdr:colOff>
      <xdr:row>130</xdr:row>
      <xdr:rowOff>19050</xdr:rowOff>
    </xdr:from>
    <xdr:to>
      <xdr:col>27</xdr:col>
      <xdr:colOff>47625</xdr:colOff>
      <xdr:row>130</xdr:row>
      <xdr:rowOff>238125</xdr:rowOff>
    </xdr:to>
    <xdr:sp textlink="">
      <xdr:nvSpPr>
        <xdr:cNvPr id="76094" name="Check Box 318" hidden="1">
          <a:extLst>
            <a:ext uri="{63B3BB69-23CF-44E3-9099-C40C66FF867C}">
              <a14:compatExt xmlns:a14="http://schemas.microsoft.com/office/drawing/2010/main" spid="_x0000_s7609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180975</xdr:colOff>
      <xdr:row>116</xdr:row>
      <xdr:rowOff>819150</xdr:rowOff>
    </xdr:from>
    <xdr:to>
      <xdr:col>14</xdr:col>
      <xdr:colOff>38100</xdr:colOff>
      <xdr:row>118</xdr:row>
      <xdr:rowOff>28575</xdr:rowOff>
    </xdr:to>
    <xdr:sp textlink="">
      <xdr:nvSpPr>
        <xdr:cNvPr id="76096" name="Check Box 320" hidden="1">
          <a:extLst>
            <a:ext uri="{63B3BB69-23CF-44E3-9099-C40C66FF867C}">
              <a14:compatExt xmlns:a14="http://schemas.microsoft.com/office/drawing/2010/main" spid="_x0000_s7609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19</xdr:col>
      <xdr:colOff>180975</xdr:colOff>
      <xdr:row>116</xdr:row>
      <xdr:rowOff>819150</xdr:rowOff>
    </xdr:from>
    <xdr:to>
      <xdr:col>21</xdr:col>
      <xdr:colOff>38100</xdr:colOff>
      <xdr:row>118</xdr:row>
      <xdr:rowOff>28575</xdr:rowOff>
    </xdr:to>
    <xdr:sp textlink="">
      <xdr:nvSpPr>
        <xdr:cNvPr id="76097" name="Check Box 321" hidden="1">
          <a:extLst>
            <a:ext uri="{63B3BB69-23CF-44E3-9099-C40C66FF867C}">
              <a14:compatExt xmlns:a14="http://schemas.microsoft.com/office/drawing/2010/main" spid="_x0000_s7609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116</xdr:row>
      <xdr:rowOff>819150</xdr:rowOff>
    </xdr:from>
    <xdr:to>
      <xdr:col>5</xdr:col>
      <xdr:colOff>19050</xdr:colOff>
      <xdr:row>118</xdr:row>
      <xdr:rowOff>38100</xdr:rowOff>
    </xdr:to>
    <xdr:sp textlink="">
      <xdr:nvSpPr>
        <xdr:cNvPr id="76098" name="Check Box 322" hidden="1">
          <a:extLst>
            <a:ext uri="{63B3BB69-23CF-44E3-9099-C40C66FF867C}">
              <a14:compatExt xmlns:a14="http://schemas.microsoft.com/office/drawing/2010/main" spid="_x0000_s7609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15</xdr:col>
      <xdr:colOff>14654</xdr:colOff>
      <xdr:row>29</xdr:row>
      <xdr:rowOff>0</xdr:rowOff>
    </xdr:from>
    <xdr:ext cx="293077" cy="192360"/>
    <xdr:sp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twoCellAnchor editAs="oneCell">
    <xdr:from>
      <xdr:col>19</xdr:col>
      <xdr:colOff>171450</xdr:colOff>
      <xdr:row>135</xdr:row>
      <xdr:rowOff>142875</xdr:rowOff>
    </xdr:from>
    <xdr:to>
      <xdr:col>21</xdr:col>
      <xdr:colOff>28575</xdr:colOff>
      <xdr:row>137</xdr:row>
      <xdr:rowOff>28575</xdr:rowOff>
    </xdr:to>
    <xdr:sp textlink="">
      <xdr:nvSpPr>
        <xdr:cNvPr id="76108" name="Check Box 332" hidden="1">
          <a:extLst>
            <a:ext uri="{63B3BB69-23CF-44E3-9099-C40C66FF867C}">
              <a14:compatExt xmlns:a14="http://schemas.microsoft.com/office/drawing/2010/main"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23</xdr:col>
      <xdr:colOff>171450</xdr:colOff>
      <xdr:row>135</xdr:row>
      <xdr:rowOff>142875</xdr:rowOff>
    </xdr:from>
    <xdr:to>
      <xdr:col>25</xdr:col>
      <xdr:colOff>28575</xdr:colOff>
      <xdr:row>137</xdr:row>
      <xdr:rowOff>28575</xdr:rowOff>
    </xdr:to>
    <xdr:sp textlink="">
      <xdr:nvSpPr>
        <xdr:cNvPr id="76109" name="Check Box 333" hidden="1">
          <a:extLst>
            <a:ext uri="{63B3BB69-23CF-44E3-9099-C40C66FF867C}">
              <a14:compatExt xmlns:a14="http://schemas.microsoft.com/office/drawing/2010/main"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219</xdr:row>
      <xdr:rowOff>0</xdr:rowOff>
    </xdr:from>
    <xdr:to>
      <xdr:col>2</xdr:col>
      <xdr:colOff>19050</xdr:colOff>
      <xdr:row>220</xdr:row>
      <xdr:rowOff>19050</xdr:rowOff>
    </xdr:to>
    <xdr:sp textlink="">
      <xdr:nvSpPr>
        <xdr:cNvPr id="76113" name="Check Box 337" hidden="1">
          <a:extLst>
            <a:ext uri="{63B3BB69-23CF-44E3-9099-C40C66FF867C}">
              <a14:compatExt xmlns:a14="http://schemas.microsoft.com/office/drawing/2010/main"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219</xdr:row>
      <xdr:rowOff>0</xdr:rowOff>
    </xdr:from>
    <xdr:to>
      <xdr:col>2</xdr:col>
      <xdr:colOff>19050</xdr:colOff>
      <xdr:row>220</xdr:row>
      <xdr:rowOff>19050</xdr:rowOff>
    </xdr:to>
    <xdr:sp textlink="">
      <xdr:nvSpPr>
        <xdr:cNvPr id="76114" name="Check Box 338" hidden="1">
          <a:extLst>
            <a:ext uri="{63B3BB69-23CF-44E3-9099-C40C66FF867C}">
              <a14:compatExt xmlns:a14="http://schemas.microsoft.com/office/drawing/2010/main"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285</xdr:row>
      <xdr:rowOff>80596</xdr:rowOff>
    </xdr:from>
    <xdr:ext cx="293077" cy="192360"/>
    <xdr:sp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31</xdr:col>
      <xdr:colOff>180975</xdr:colOff>
      <xdr:row>209</xdr:row>
      <xdr:rowOff>152400</xdr:rowOff>
    </xdr:from>
    <xdr:to>
      <xdr:col>33</xdr:col>
      <xdr:colOff>38100</xdr:colOff>
      <xdr:row>211</xdr:row>
      <xdr:rowOff>47625</xdr:rowOff>
    </xdr:to>
    <xdr:sp textlink="">
      <xdr:nvSpPr>
        <xdr:cNvPr id="76121" name="Check Box 345" hidden="1">
          <a:extLst>
            <a:ext uri="{63B3BB69-23CF-44E3-9099-C40C66FF867C}">
              <a14:compatExt xmlns:a14="http://schemas.microsoft.com/office/drawing/2010/main"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50165000"/>
              <a:ext cx="192617" cy="476250"/>
              <a:chOff x="9239" y="107537"/>
              <a:chExt cx="2190" cy="12573"/>
            </a:xfrm>
          </xdr:grpSpPr>
        </xdr:grpSp>
        <xdr:clientData/>
      </xdr:twoCellAnchor>
    </mc:Choice>
    <mc:Fallback/>
  </mc:AlternateContent>
  <xdr:twoCellAnchor editAs="oneCell">
    <xdr:from>
      <xdr:col>31</xdr:col>
      <xdr:colOff>180975</xdr:colOff>
      <xdr:row>201</xdr:row>
      <xdr:rowOff>133350</xdr:rowOff>
    </xdr:from>
    <xdr:to>
      <xdr:col>33</xdr:col>
      <xdr:colOff>38100</xdr:colOff>
      <xdr:row>203</xdr:row>
      <xdr:rowOff>47625</xdr:rowOff>
    </xdr:to>
    <xdr:sp textlink="">
      <xdr:nvSpPr>
        <xdr:cNvPr id="76122" name="Check Box 346" hidden="1">
          <a:extLst>
            <a:ext uri="{63B3BB69-23CF-44E3-9099-C40C66FF867C}">
              <a14:compatExt xmlns:a14="http://schemas.microsoft.com/office/drawing/2010/main"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25802167"/>
              <a:ext cx="192617" cy="555217"/>
              <a:chOff x="9239" y="107537"/>
              <a:chExt cx="2190" cy="12573"/>
            </a:xfrm>
          </xdr:grpSpPr>
        </xdr:grpSp>
        <xdr:clientData/>
      </xdr:twoCellAnchor>
    </mc:Choice>
    <mc:Fallback/>
  </mc:AlternateContent>
  <xdr:twoCellAnchor editAs="oneCell">
    <xdr:from>
      <xdr:col>31</xdr:col>
      <xdr:colOff>180975</xdr:colOff>
      <xdr:row>112</xdr:row>
      <xdr:rowOff>180975</xdr:rowOff>
    </xdr:from>
    <xdr:to>
      <xdr:col>33</xdr:col>
      <xdr:colOff>38100</xdr:colOff>
      <xdr:row>114</xdr:row>
      <xdr:rowOff>38100</xdr:rowOff>
    </xdr:to>
    <xdr:sp textlink="">
      <xdr:nvSpPr>
        <xdr:cNvPr id="76124" name="Check Box 348" hidden="1">
          <a:extLst>
            <a:ext uri="{63B3BB69-23CF-44E3-9099-C40C66FF867C}">
              <a14:compatExt xmlns:a14="http://schemas.microsoft.com/office/drawing/2010/main"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0014333"/>
              <a:ext cx="192617" cy="555218"/>
              <a:chOff x="9239" y="107537"/>
              <a:chExt cx="2190" cy="12573"/>
            </a:xfrm>
          </xdr:grpSpPr>
        </xdr:grpSp>
        <xdr:clientData/>
      </xdr:twoCellAnchor>
    </mc:Choice>
    <mc:Fallback/>
  </mc:AlternateContent>
  <xdr:twoCellAnchor editAs="oneCell">
    <xdr:from>
      <xdr:col>31</xdr:col>
      <xdr:colOff>180975</xdr:colOff>
      <xdr:row>125</xdr:row>
      <xdr:rowOff>190500</xdr:rowOff>
    </xdr:from>
    <xdr:to>
      <xdr:col>33</xdr:col>
      <xdr:colOff>38100</xdr:colOff>
      <xdr:row>127</xdr:row>
      <xdr:rowOff>47625</xdr:rowOff>
    </xdr:to>
    <xdr:sp textlink="">
      <xdr:nvSpPr>
        <xdr:cNvPr id="76125" name="Check Box 349" hidden="1">
          <a:extLst>
            <a:ext uri="{63B3BB69-23CF-44E3-9099-C40C66FF867C}">
              <a14:compatExt xmlns:a14="http://schemas.microsoft.com/office/drawing/2010/main"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3157583"/>
              <a:ext cx="192617" cy="517118"/>
              <a:chOff x="9239" y="107537"/>
              <a:chExt cx="2190" cy="12573"/>
            </a:xfrm>
          </xdr:grpSpPr>
        </xdr:grpSp>
        <xdr:clientData/>
      </xdr:twoCellAnchor>
    </mc:Choice>
    <mc:Fallback/>
  </mc:AlternateContent>
  <xdr:twoCellAnchor editAs="oneCell">
    <xdr:from>
      <xdr:col>31</xdr:col>
      <xdr:colOff>190500</xdr:colOff>
      <xdr:row>136</xdr:row>
      <xdr:rowOff>180975</xdr:rowOff>
    </xdr:from>
    <xdr:to>
      <xdr:col>33</xdr:col>
      <xdr:colOff>47625</xdr:colOff>
      <xdr:row>138</xdr:row>
      <xdr:rowOff>38100</xdr:rowOff>
    </xdr:to>
    <xdr:sp textlink="">
      <xdr:nvSpPr>
        <xdr:cNvPr id="76126" name="Check Box 350" hidden="1">
          <a:extLst>
            <a:ext uri="{63B3BB69-23CF-44E3-9099-C40C66FF867C}">
              <a14:compatExt xmlns:a14="http://schemas.microsoft.com/office/drawing/2010/main"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37316833"/>
              <a:ext cx="192617" cy="555218"/>
              <a:chOff x="9239" y="107537"/>
              <a:chExt cx="2190" cy="12573"/>
            </a:xfrm>
          </xdr:grpSpPr>
        </xdr:grpSp>
        <xdr:clientData/>
      </xdr:twoCellAnchor>
    </mc:Choice>
    <mc:Fallback/>
  </mc:AlternateContent>
  <xdr:twoCellAnchor editAs="oneCell">
    <xdr:from>
      <xdr:col>31</xdr:col>
      <xdr:colOff>180975</xdr:colOff>
      <xdr:row>151</xdr:row>
      <xdr:rowOff>180975</xdr:rowOff>
    </xdr:from>
    <xdr:to>
      <xdr:col>33</xdr:col>
      <xdr:colOff>38100</xdr:colOff>
      <xdr:row>153</xdr:row>
      <xdr:rowOff>38100</xdr:rowOff>
    </xdr:to>
    <xdr:sp textlink="">
      <xdr:nvSpPr>
        <xdr:cNvPr id="76129" name="Check Box 353" hidden="1">
          <a:extLst>
            <a:ext uri="{63B3BB69-23CF-44E3-9099-C40C66FF867C}">
              <a14:compatExt xmlns:a14="http://schemas.microsoft.com/office/drawing/2010/main"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1010417"/>
              <a:ext cx="192617" cy="555217"/>
              <a:chOff x="9239" y="107537"/>
              <a:chExt cx="2190" cy="12573"/>
            </a:xfrm>
          </xdr:grpSpPr>
        </xdr:grpSp>
        <xdr:clientData/>
      </xdr:twoCellAnchor>
    </mc:Choice>
    <mc:Fallback/>
  </mc:AlternateContent>
  <xdr:twoCellAnchor editAs="oneCell">
    <xdr:from>
      <xdr:col>31</xdr:col>
      <xdr:colOff>180975</xdr:colOff>
      <xdr:row>161</xdr:row>
      <xdr:rowOff>180975</xdr:rowOff>
    </xdr:from>
    <xdr:to>
      <xdr:col>33</xdr:col>
      <xdr:colOff>38100</xdr:colOff>
      <xdr:row>163</xdr:row>
      <xdr:rowOff>38100</xdr:rowOff>
    </xdr:to>
    <xdr:sp textlink="">
      <xdr:nvSpPr>
        <xdr:cNvPr id="76132" name="Check Box 356" hidden="1">
          <a:extLst>
            <a:ext uri="{63B3BB69-23CF-44E3-9099-C40C66FF867C}">
              <a14:compatExt xmlns:a14="http://schemas.microsoft.com/office/drawing/2010/main"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3600" y="43497500"/>
              <a:ext cx="192617" cy="555217"/>
              <a:chOff x="9239" y="107537"/>
              <a:chExt cx="2190" cy="12573"/>
            </a:xfrm>
          </xdr:grpSpPr>
        </xdr:grpSp>
        <xdr:clientData/>
      </xdr:twoCellAnchor>
    </mc:Choice>
    <mc:Fallback/>
  </mc:AlternateContent>
  <xdr:twoCellAnchor editAs="oneCell">
    <xdr:from>
      <xdr:col>31</xdr:col>
      <xdr:colOff>180975</xdr:colOff>
      <xdr:row>169</xdr:row>
      <xdr:rowOff>180975</xdr:rowOff>
    </xdr:from>
    <xdr:to>
      <xdr:col>33</xdr:col>
      <xdr:colOff>38100</xdr:colOff>
      <xdr:row>171</xdr:row>
      <xdr:rowOff>38100</xdr:rowOff>
    </xdr:to>
    <xdr:sp textlink="">
      <xdr:nvSpPr>
        <xdr:cNvPr id="76133" name="Check Box 357" hidden="1">
          <a:extLst>
            <a:ext uri="{63B3BB69-23CF-44E3-9099-C40C66FF867C}">
              <a14:compatExt xmlns:a14="http://schemas.microsoft.com/office/drawing/2010/main"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textlink="">
          <xdr:nvSpPr>
            <xdr:cNvPr id="2" name="Check Box 22" hidden="1">
              <a:extLst>
                <a:ext uri="{63B3BB69-23CF-44E3-9099-C40C66FF867C}">
                  <a14:compatExt spid="_x0000_s75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textlink="">
          <xdr:nvSpPr>
            <xdr:cNvPr id="3" name="Check Box 23" hidden="1">
              <a:extLst>
                <a:ext uri="{63B3BB69-23CF-44E3-9099-C40C66FF867C}">
                  <a14:compatExt spid="_x0000_s75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textlink="">
          <xdr:nvSpPr>
            <xdr:cNvPr id="4" name="Check Box 24" hidden="1">
              <a:extLst>
                <a:ext uri="{63B3BB69-23CF-44E3-9099-C40C66FF867C}">
                  <a14:compatExt spid="_x0000_s75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textlink="">
          <xdr:nvSpPr>
            <xdr:cNvPr id="5" name="Check Box 25" hidden="1">
              <a:extLst>
                <a:ext uri="{63B3BB69-23CF-44E3-9099-C40C66FF867C}">
                  <a14:compatExt spid="_x0000_s75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textlink="">
          <xdr:nvSpPr>
            <xdr:cNvPr id="6" name="Check Box 26" hidden="1">
              <a:extLst>
                <a:ext uri="{63B3BB69-23CF-44E3-9099-C40C66FF867C}">
                  <a14:compatExt spid="_x0000_s758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textlink="">
          <xdr:nvSpPr>
            <xdr:cNvPr id="7" name="Check Box 139" hidden="1">
              <a:extLst>
                <a:ext uri="{63B3BB69-23CF-44E3-9099-C40C66FF867C}">
                  <a14:compatExt spid="_x0000_s759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textlink="">
          <xdr:nvSpPr>
            <xdr:cNvPr id="8" name="Check Box 140" hidden="1">
              <a:extLst>
                <a:ext uri="{63B3BB69-23CF-44E3-9099-C40C66FF867C}">
                  <a14:compatExt spid="_x0000_s759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textlink="">
          <xdr:nvSpPr>
            <xdr:cNvPr id="9" name="Check Box 141" hidden="1">
              <a:extLst>
                <a:ext uri="{63B3BB69-23CF-44E3-9099-C40C66FF867C}">
                  <a14:compatExt spid="_x0000_s759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textlink="">
          <xdr:nvSpPr>
            <xdr:cNvPr id="10" name="Check Box 142" hidden="1">
              <a:extLst>
                <a:ext uri="{63B3BB69-23CF-44E3-9099-C40C66FF867C}">
                  <a14:compatExt spid="_x0000_s759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textlink="">
          <xdr:nvSpPr>
            <xdr:cNvPr id="11" name="Check Box 143" hidden="1">
              <a:extLst>
                <a:ext uri="{63B3BB69-23CF-44E3-9099-C40C66FF867C}">
                  <a14:compatExt spid="_x0000_s759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textlink="">
          <xdr:nvSpPr>
            <xdr:cNvPr id="12" name="Check Box 144" hidden="1">
              <a:extLst>
                <a:ext uri="{63B3BB69-23CF-44E3-9099-C40C66FF867C}">
                  <a14:compatExt spid="_x0000_s759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textlink="">
          <xdr:nvSpPr>
            <xdr:cNvPr id="13" name="Check Box 145" hidden="1">
              <a:extLst>
                <a:ext uri="{63B3BB69-23CF-44E3-9099-C40C66FF867C}">
                  <a14:compatExt spid="_x0000_s759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textlink="">
          <xdr:nvSpPr>
            <xdr:cNvPr id="14" name="Check Box 146" hidden="1">
              <a:extLst>
                <a:ext uri="{63B3BB69-23CF-44E3-9099-C40C66FF867C}">
                  <a14:compatExt spid="_x0000_s759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textlink="">
          <xdr:nvSpPr>
            <xdr:cNvPr id="15" name="Check Box 147" hidden="1">
              <a:extLst>
                <a:ext uri="{63B3BB69-23CF-44E3-9099-C40C66FF867C}">
                  <a14:compatExt spid="_x0000_s759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textlink="">
          <xdr:nvSpPr>
            <xdr:cNvPr id="16" name="Check Box 148" hidden="1">
              <a:extLst>
                <a:ext uri="{63B3BB69-23CF-44E3-9099-C40C66FF867C}">
                  <a14:compatExt spid="_x0000_s759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textlink="">
          <xdr:nvSpPr>
            <xdr:cNvPr id="17" name="Check Box 152" hidden="1">
              <a:extLst>
                <a:ext uri="{63B3BB69-23CF-44E3-9099-C40C66FF867C}">
                  <a14:compatExt spid="_x0000_s759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textlink="">
          <xdr:nvSpPr>
            <xdr:cNvPr id="18" name="Check Box 154" hidden="1">
              <a:extLst>
                <a:ext uri="{63B3BB69-23CF-44E3-9099-C40C66FF867C}">
                  <a14:compatExt spid="_x0000_s759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textlink="">
          <xdr:nvSpPr>
            <xdr:cNvPr id="20" name="Check Box 155" hidden="1">
              <a:extLst>
                <a:ext uri="{63B3BB69-23CF-44E3-9099-C40C66FF867C}">
                  <a14:compatExt spid="_x0000_s759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textlink="">
          <xdr:nvSpPr>
            <xdr:cNvPr id="21" name="Check Box 156" hidden="1">
              <a:extLst>
                <a:ext uri="{63B3BB69-23CF-44E3-9099-C40C66FF867C}">
                  <a14:compatExt spid="_x0000_s759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textlink="">
          <xdr:nvSpPr>
            <xdr:cNvPr id="22" name="Check Box 157" hidden="1">
              <a:extLst>
                <a:ext uri="{63B3BB69-23CF-44E3-9099-C40C66FF867C}">
                  <a14:compatExt spid="_x0000_s759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textlink="">
          <xdr:nvSpPr>
            <xdr:cNvPr id="23" name="Check Box 158" hidden="1">
              <a:extLst>
                <a:ext uri="{63B3BB69-23CF-44E3-9099-C40C66FF867C}">
                  <a14:compatExt spid="_x0000_s759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textlink="">
          <xdr:nvSpPr>
            <xdr:cNvPr id="24" name="Check Box 159" hidden="1">
              <a:extLst>
                <a:ext uri="{63B3BB69-23CF-44E3-9099-C40C66FF867C}">
                  <a14:compatExt spid="_x0000_s759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textlink="">
          <xdr:nvSpPr>
            <xdr:cNvPr id="25" name="Check Box 160" hidden="1">
              <a:extLst>
                <a:ext uri="{63B3BB69-23CF-44E3-9099-C40C66FF867C}">
                  <a14:compatExt spid="_x0000_s759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textlink="">
          <xdr:nvSpPr>
            <xdr:cNvPr id="26" name="Check Box 161" hidden="1">
              <a:extLst>
                <a:ext uri="{63B3BB69-23CF-44E3-9099-C40C66FF867C}">
                  <a14:compatExt spid="_x0000_s75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textlink="">
          <xdr:nvSpPr>
            <xdr:cNvPr id="27" name="Check Box 164" hidden="1">
              <a:extLst>
                <a:ext uri="{63B3BB69-23CF-44E3-9099-C40C66FF867C}">
                  <a14:compatExt spid="_x0000_s75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textlink="">
          <xdr:nvSpPr>
            <xdr:cNvPr id="28" name="Check Box 167" hidden="1">
              <a:extLst>
                <a:ext uri="{63B3BB69-23CF-44E3-9099-C40C66FF867C}">
                  <a14:compatExt spid="_x0000_s759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textlink="">
          <xdr:nvSpPr>
            <xdr:cNvPr id="29" name="Check Box 168" hidden="1">
              <a:extLst>
                <a:ext uri="{63B3BB69-23CF-44E3-9099-C40C66FF867C}">
                  <a14:compatExt spid="_x0000_s759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textlink="">
          <xdr:nvSpPr>
            <xdr:cNvPr id="30" name="Check Box 169" hidden="1">
              <a:extLst>
                <a:ext uri="{63B3BB69-23CF-44E3-9099-C40C66FF867C}">
                  <a14:compatExt spid="_x0000_s759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textlink="">
          <xdr:nvSpPr>
            <xdr:cNvPr id="31" name="Check Box 170" hidden="1">
              <a:extLst>
                <a:ext uri="{63B3BB69-23CF-44E3-9099-C40C66FF867C}">
                  <a14:compatExt spid="_x0000_s759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textlink="">
          <xdr:nvSpPr>
            <xdr:cNvPr id="33" name="Check Box 171" hidden="1">
              <a:extLst>
                <a:ext uri="{63B3BB69-23CF-44E3-9099-C40C66FF867C}">
                  <a14:compatExt spid="_x0000_s7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textlink="">
          <xdr:nvSpPr>
            <xdr:cNvPr id="34" name="Check Box 172" hidden="1">
              <a:extLst>
                <a:ext uri="{63B3BB69-23CF-44E3-9099-C40C66FF867C}">
                  <a14:compatExt spid="_x0000_s759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textlink="">
          <xdr:nvSpPr>
            <xdr:cNvPr id="35" name="Check Box 173" hidden="1">
              <a:extLst>
                <a:ext uri="{63B3BB69-23CF-44E3-9099-C40C66FF867C}">
                  <a14:compatExt spid="_x0000_s75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textlink="">
          <xdr:nvSpPr>
            <xdr:cNvPr id="36" name="Check Box 174" hidden="1">
              <a:extLst>
                <a:ext uri="{63B3BB69-23CF-44E3-9099-C40C66FF867C}">
                  <a14:compatExt spid="_x0000_s759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textlink="">
          <xdr:nvSpPr>
            <xdr:cNvPr id="37" name="Check Box 175" hidden="1">
              <a:extLst>
                <a:ext uri="{63B3BB69-23CF-44E3-9099-C40C66FF867C}">
                  <a14:compatExt spid="_x0000_s75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textlink="">
          <xdr:nvSpPr>
            <xdr:cNvPr id="38" name="Check Box 176" hidden="1">
              <a:extLst>
                <a:ext uri="{63B3BB69-23CF-44E3-9099-C40C66FF867C}">
                  <a14:compatExt spid="_x0000_s759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textlink="">
          <xdr:nvSpPr>
            <xdr:cNvPr id="39" name="Check Box 177" hidden="1">
              <a:extLst>
                <a:ext uri="{63B3BB69-23CF-44E3-9099-C40C66FF867C}">
                  <a14:compatExt spid="_x0000_s7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textlink="">
          <xdr:nvSpPr>
            <xdr:cNvPr id="40" name="Check Box 195" hidden="1">
              <a:extLst>
                <a:ext uri="{63B3BB69-23CF-44E3-9099-C40C66FF867C}">
                  <a14:compatExt spid="_x0000_s759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textlink="">
          <xdr:nvSpPr>
            <xdr:cNvPr id="41" name="Check Box 196" hidden="1">
              <a:extLst>
                <a:ext uri="{63B3BB69-23CF-44E3-9099-C40C66FF867C}">
                  <a14:compatExt spid="_x0000_s759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textlink="">
          <xdr:nvSpPr>
            <xdr:cNvPr id="42" name="Check Box 197" hidden="1">
              <a:extLst>
                <a:ext uri="{63B3BB69-23CF-44E3-9099-C40C66FF867C}">
                  <a14:compatExt spid="_x0000_s759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textlink="">
          <xdr:nvSpPr>
            <xdr:cNvPr id="43" name="Option Button 209" hidden="1">
              <a:extLst>
                <a:ext uri="{63B3BB69-23CF-44E3-9099-C40C66FF867C}">
                  <a14:compatExt spid="_x0000_s759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textlink="">
          <xdr:nvSpPr>
            <xdr:cNvPr id="44" name="Option Button 210" hidden="1">
              <a:extLst>
                <a:ext uri="{63B3BB69-23CF-44E3-9099-C40C66FF867C}">
                  <a14:compatExt spid="_x0000_s759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textlink="">
          <xdr:nvSpPr>
            <xdr:cNvPr id="45" name="Option Button 211" hidden="1">
              <a:extLst>
                <a:ext uri="{63B3BB69-23CF-44E3-9099-C40C66FF867C}">
                  <a14:compatExt spid="_x0000_s759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textlink="">
          <xdr:nvSpPr>
            <xdr:cNvPr id="46" name="Option Button 212" hidden="1">
              <a:extLst>
                <a:ext uri="{63B3BB69-23CF-44E3-9099-C40C66FF867C}">
                  <a14:compatExt spid="_x0000_s759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textlink="">
          <xdr:nvSpPr>
            <xdr:cNvPr id="47" name="Check Box 245" hidden="1">
              <a:extLst>
                <a:ext uri="{63B3BB69-23CF-44E3-9099-C40C66FF867C}">
                  <a14:compatExt spid="_x0000_s760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textlink="">
          <xdr:nvSpPr>
            <xdr:cNvPr id="48" name="Check Box 246" hidden="1">
              <a:extLst>
                <a:ext uri="{63B3BB69-23CF-44E3-9099-C40C66FF867C}">
                  <a14:compatExt spid="_x0000_s760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textlink="">
          <xdr:nvSpPr>
            <xdr:cNvPr id="49" name="Check Box 247" hidden="1">
              <a:extLst>
                <a:ext uri="{63B3BB69-23CF-44E3-9099-C40C66FF867C}">
                  <a14:compatExt spid="_x0000_s760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textlink="">
          <xdr:nvSpPr>
            <xdr:cNvPr id="50" name="Check Box 248" hidden="1">
              <a:extLst>
                <a:ext uri="{63B3BB69-23CF-44E3-9099-C40C66FF867C}">
                  <a14:compatExt spid="_x0000_s760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textlink="">
          <xdr:nvSpPr>
            <xdr:cNvPr id="51" name="Check Box 106" hidden="1">
              <a:extLst>
                <a:ext uri="{63B3BB69-23CF-44E3-9099-C40C66FF867C}">
                  <a14:compatExt spid="_x0000_s75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textlink="">
          <xdr:nvSpPr>
            <xdr:cNvPr id="52" name="Check Box 110" hidden="1">
              <a:extLst>
                <a:ext uri="{63B3BB69-23CF-44E3-9099-C40C66FF867C}">
                  <a14:compatExt spid="_x0000_s758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53" name="Check Box 111" hidden="1">
              <a:extLst>
                <a:ext uri="{63B3BB69-23CF-44E3-9099-C40C66FF867C}">
                  <a14:compatExt spid="_x0000_s758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textlink="">
          <xdr:nvSpPr>
            <xdr:cNvPr id="54" name="Check Box 112" hidden="1">
              <a:extLst>
                <a:ext uri="{63B3BB69-23CF-44E3-9099-C40C66FF867C}">
                  <a14:compatExt spid="_x0000_s758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textlink="">
          <xdr:nvSpPr>
            <xdr:cNvPr id="55" name="Check Box 213" hidden="1">
              <a:extLst>
                <a:ext uri="{63B3BB69-23CF-44E3-9099-C40C66FF867C}">
                  <a14:compatExt spid="_x0000_s759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56" name="Check Box 214" hidden="1">
              <a:extLst>
                <a:ext uri="{63B3BB69-23CF-44E3-9099-C40C66FF867C}">
                  <a14:compatExt spid="_x0000_s759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textlink="">
          <xdr:nvSpPr>
            <xdr:cNvPr id="57" name="Check Box 252" hidden="1">
              <a:extLst>
                <a:ext uri="{63B3BB69-23CF-44E3-9099-C40C66FF867C}">
                  <a14:compatExt spid="_x0000_s76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58" name="Check Box 253" hidden="1">
              <a:extLst>
                <a:ext uri="{63B3BB69-23CF-44E3-9099-C40C66FF867C}">
                  <a14:compatExt spid="_x0000_s76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textlink="">
          <xdr:nvSpPr>
            <xdr:cNvPr id="59" name="Check Box 254" hidden="1">
              <a:extLst>
                <a:ext uri="{63B3BB69-23CF-44E3-9099-C40C66FF867C}">
                  <a14:compatExt spid="_x0000_s76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textlink="">
          <xdr:nvSpPr>
            <xdr:cNvPr id="60"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textlink="">
          <xdr:nvSpPr>
            <xdr:cNvPr id="61"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textlink="">
          <xdr:nvSpPr>
            <xdr:cNvPr id="62"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textlink="">
          <xdr:nvSpPr>
            <xdr:cNvPr id="63"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textlink="">
          <xdr:nvSpPr>
            <xdr:cNvPr id="75776"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textlink="">
          <xdr:nvSpPr>
            <xdr:cNvPr id="75777"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textlink="">
          <xdr:nvSpPr>
            <xdr:cNvPr id="75778"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textlink="">
          <xdr:nvSpPr>
            <xdr:cNvPr id="75779"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textlink="">
          <xdr:nvSpPr>
            <xdr:cNvPr id="75780"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textlink="">
          <xdr:nvSpPr>
            <xdr:cNvPr id="75781"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textlink="">
          <xdr:nvSpPr>
            <xdr:cNvPr id="75782"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textlink="">
          <xdr:nvSpPr>
            <xdr:cNvPr id="75783"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textlink="">
          <xdr:nvSpPr>
            <xdr:cNvPr id="75784"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textlink="">
          <xdr:nvSpPr>
            <xdr:cNvPr id="75785"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textlink="">
          <xdr:nvSpPr>
            <xdr:cNvPr id="75786"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textlink="">
          <xdr:nvSpPr>
            <xdr:cNvPr id="75787"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textlink="">
          <xdr:nvSpPr>
            <xdr:cNvPr id="75788"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textlink="">
          <xdr:nvSpPr>
            <xdr:cNvPr id="75789"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textlink="">
          <xdr:nvSpPr>
            <xdr:cNvPr id="75790"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textlink="">
          <xdr:nvSpPr>
            <xdr:cNvPr id="75791"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textlink="">
          <xdr:nvSpPr>
            <xdr:cNvPr id="75792"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textlink="">
          <xdr:nvSpPr>
            <xdr:cNvPr id="75793"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textlink="">
          <xdr:nvSpPr>
            <xdr:cNvPr id="75794"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textlink="">
          <xdr:nvSpPr>
            <xdr:cNvPr id="75795"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textlink="">
          <xdr:nvSpPr>
            <xdr:cNvPr id="75796"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textlink="">
          <xdr:nvSpPr>
            <xdr:cNvPr id="75797"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textlink="">
          <xdr:nvSpPr>
            <xdr:cNvPr id="75803"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textlink="">
          <xdr:nvSpPr>
            <xdr:cNvPr id="75804"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textlink="">
          <xdr:nvSpPr>
            <xdr:cNvPr id="75805"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textlink="">
          <xdr:nvSpPr>
            <xdr:cNvPr id="75806"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textlink="">
          <xdr:nvSpPr>
            <xdr:cNvPr id="75807"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textlink="">
          <xdr:nvSpPr>
            <xdr:cNvPr id="75808"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textlink="">
          <xdr:nvSpPr>
            <xdr:cNvPr id="75809"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textlink="">
          <xdr:nvSpPr>
            <xdr:cNvPr id="75810"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textlink="">
          <xdr:nvSpPr>
            <xdr:cNvPr id="75811"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textlink="">
          <xdr:nvSpPr>
            <xdr:cNvPr id="75812"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textlink="">
          <xdr:nvSpPr>
            <xdr:cNvPr id="75813"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textlink="">
          <xdr:nvSpPr>
            <xdr:cNvPr id="75814" name="Check Box 332" hidden="1">
              <a:extLst>
                <a:ext uri="{63B3BB69-23CF-44E3-9099-C40C66FF867C}">
                  <a14:compatExt spid="_x0000_s76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textlink="">
          <xdr:nvSpPr>
            <xdr:cNvPr id="75815" name="Check Box 333" hidden="1">
              <a:extLst>
                <a:ext uri="{63B3BB69-23CF-44E3-9099-C40C66FF867C}">
                  <a14:compatExt spid="_x0000_s76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5816" name="Check Box 337" hidden="1">
              <a:extLst>
                <a:ext uri="{63B3BB69-23CF-44E3-9099-C40C66FF867C}">
                  <a14:compatExt spid="_x0000_s76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textlink="">
          <xdr:nvSpPr>
            <xdr:cNvPr id="75817" name="Check Box 338" hidden="1">
              <a:extLst>
                <a:ext uri="{63B3BB69-23CF-44E3-9099-C40C66FF867C}">
                  <a14:compatExt spid="_x0000_s76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textlink="">
          <xdr:nvSpPr>
            <xdr:cNvPr id="75818" name="Check Box 345" hidden="1">
              <a:extLst>
                <a:ext uri="{63B3BB69-23CF-44E3-9099-C40C66FF867C}">
                  <a14:compatExt spid="_x0000_s76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textlink="">
          <xdr:nvSpPr>
            <xdr:cNvPr id="75819" name="Check Box 346" hidden="1">
              <a:extLst>
                <a:ext uri="{63B3BB69-23CF-44E3-9099-C40C66FF867C}">
                  <a14:compatExt spid="_x0000_s76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textlink="">
          <xdr:nvSpPr>
            <xdr:cNvPr id="75820" name="Check Box 348" hidden="1">
              <a:extLst>
                <a:ext uri="{63B3BB69-23CF-44E3-9099-C40C66FF867C}">
                  <a14:compatExt spid="_x0000_s76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textlink="">
          <xdr:nvSpPr>
            <xdr:cNvPr id="75821" name="Check Box 349" hidden="1">
              <a:extLst>
                <a:ext uri="{63B3BB69-23CF-44E3-9099-C40C66FF867C}">
                  <a14:compatExt spid="_x0000_s76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textlink="">
          <xdr:nvSpPr>
            <xdr:cNvPr id="75822" name="Check Box 350" hidden="1">
              <a:extLst>
                <a:ext uri="{63B3BB69-23CF-44E3-9099-C40C66FF867C}">
                  <a14:compatExt spid="_x0000_s76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textlink="">
          <xdr:nvSpPr>
            <xdr:cNvPr id="75823" name="Check Box 353" hidden="1">
              <a:extLst>
                <a:ext uri="{63B3BB69-23CF-44E3-9099-C40C66FF867C}">
                  <a14:compatExt spid="_x0000_s76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textlink="">
          <xdr:nvSpPr>
            <xdr:cNvPr id="75824" name="Check Box 356" hidden="1">
              <a:extLst>
                <a:ext uri="{63B3BB69-23CF-44E3-9099-C40C66FF867C}">
                  <a14:compatExt spid="_x0000_s76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textlink="">
          <xdr:nvSpPr>
            <xdr:cNvPr id="75825" name="Check Box 357" hidden="1">
              <a:extLst>
                <a:ext uri="{63B3BB69-23CF-44E3-9099-C40C66FF867C}">
                  <a14:compatExt spid="_x0000_s76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394608</xdr:colOff>
      <xdr:row>22</xdr:row>
      <xdr:rowOff>408214</xdr:rowOff>
    </xdr:from>
    <xdr:to>
      <xdr:col>13</xdr:col>
      <xdr:colOff>721179</xdr:colOff>
      <xdr:row>24</xdr:row>
      <xdr:rowOff>27213</xdr:rowOff>
    </xdr:to>
    <xdr:sp textlink="">
      <xdr:nvSpPr>
        <xdr:cNvPr id="28" name="二等辺三角形 27"/>
        <xdr:cNvSpPr/>
      </xdr:nvSpPr>
      <xdr:spPr bwMode="auto">
        <a:xfrm rot="5400000">
          <a:off x="4612822" y="1015092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125187</xdr:colOff>
      <xdr:row>22</xdr:row>
      <xdr:rowOff>410934</xdr:rowOff>
    </xdr:from>
    <xdr:to>
      <xdr:col>15</xdr:col>
      <xdr:colOff>451758</xdr:colOff>
      <xdr:row>24</xdr:row>
      <xdr:rowOff>29933</xdr:rowOff>
    </xdr:to>
    <xdr:sp textlink="">
      <xdr:nvSpPr>
        <xdr:cNvPr id="29" name="二等辺三角形 28"/>
        <xdr:cNvSpPr/>
      </xdr:nvSpPr>
      <xdr:spPr bwMode="auto">
        <a:xfrm rot="5400000">
          <a:off x="7935687" y="10153648"/>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89808</xdr:colOff>
      <xdr:row>22</xdr:row>
      <xdr:rowOff>402769</xdr:rowOff>
    </xdr:from>
    <xdr:to>
      <xdr:col>17</xdr:col>
      <xdr:colOff>416379</xdr:colOff>
      <xdr:row>24</xdr:row>
      <xdr:rowOff>21768</xdr:rowOff>
    </xdr:to>
    <xdr:sp textlink="">
      <xdr:nvSpPr>
        <xdr:cNvPr id="43" name="二等辺三角形 42"/>
        <xdr:cNvSpPr/>
      </xdr:nvSpPr>
      <xdr:spPr bwMode="auto">
        <a:xfrm rot="5400000">
          <a:off x="11179630" y="10145483"/>
          <a:ext cx="544285" cy="326571"/>
        </a:xfrm>
        <a:prstGeom prst="triangle">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14</xdr:col>
      <xdr:colOff>2000250</xdr:colOff>
      <xdr:row>29</xdr:row>
      <xdr:rowOff>138153</xdr:rowOff>
    </xdr:from>
    <xdr:to>
      <xdr:col>15</xdr:col>
      <xdr:colOff>111135</xdr:colOff>
      <xdr:row>30</xdr:row>
      <xdr:rowOff>160800</xdr:rowOff>
    </xdr:to>
    <xdr:pic>
      <xdr:nvPicPr>
        <xdr:cNvPr id="37" name="図 36"/>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7" y="13010510"/>
          <a:ext cx="492135" cy="48529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3" Type="http://schemas.openxmlformats.org/officeDocument/2006/relationships/drawing" Target="../drawings/drawing2.xml" /><Relationship Id="rId1" Type="http://schemas.openxmlformats.org/officeDocument/2006/relationships/hyperlink" Target="mailto:aaa@aaa.aa.jp" TargetMode="External" /></Relationships>
</file>

<file path=xl/worksheets/_rels/sheet3.xml.rels>&#65279;<?xml version="1.0" encoding="utf-8" standalone="yes"?>
<Relationships xmlns="http://schemas.openxmlformats.org/package/2006/relationships"><Relationship Id="rId26" Type="http://schemas.openxmlformats.org/officeDocument/2006/relationships/ctrlProp" Target="../ctrlProps/ctrlProp23.xml" /><Relationship Id="rId21" Type="http://schemas.openxmlformats.org/officeDocument/2006/relationships/ctrlProp" Target="../ctrlProps/ctrlProp18.xml" /><Relationship Id="rId42" Type="http://schemas.openxmlformats.org/officeDocument/2006/relationships/ctrlProp" Target="../ctrlProps/ctrlProp39.xml" /><Relationship Id="rId47" Type="http://schemas.openxmlformats.org/officeDocument/2006/relationships/ctrlProp" Target="../ctrlProps/ctrlProp44.xml" /><Relationship Id="rId63" Type="http://schemas.openxmlformats.org/officeDocument/2006/relationships/ctrlProp" Target="../ctrlProps/ctrlProp60.xml" /><Relationship Id="rId68" Type="http://schemas.openxmlformats.org/officeDocument/2006/relationships/ctrlProp" Target="../ctrlProps/ctrlProp65.xml" /><Relationship Id="rId84" Type="http://schemas.openxmlformats.org/officeDocument/2006/relationships/ctrlProp" Target="../ctrlProps/ctrlProp81.xml" /><Relationship Id="rId89" Type="http://schemas.openxmlformats.org/officeDocument/2006/relationships/ctrlProp" Target="../ctrlProps/ctrlProp86.xml" /><Relationship Id="rId16" Type="http://schemas.openxmlformats.org/officeDocument/2006/relationships/ctrlProp" Target="../ctrlProps/ctrlProp13.xml" /><Relationship Id="rId107" Type="http://schemas.openxmlformats.org/officeDocument/2006/relationships/ctrlProp" Target="../ctrlProps/ctrlProp104.xml" /><Relationship Id="rId11" Type="http://schemas.openxmlformats.org/officeDocument/2006/relationships/ctrlProp" Target="../ctrlProps/ctrlProp8.xml" /><Relationship Id="rId32" Type="http://schemas.openxmlformats.org/officeDocument/2006/relationships/ctrlProp" Target="../ctrlProps/ctrlProp29.xml" /><Relationship Id="rId37" Type="http://schemas.openxmlformats.org/officeDocument/2006/relationships/ctrlProp" Target="../ctrlProps/ctrlProp34.xml" /><Relationship Id="rId53" Type="http://schemas.openxmlformats.org/officeDocument/2006/relationships/ctrlProp" Target="../ctrlProps/ctrlProp50.xml" /><Relationship Id="rId58" Type="http://schemas.openxmlformats.org/officeDocument/2006/relationships/ctrlProp" Target="../ctrlProps/ctrlProp55.xml" /><Relationship Id="rId74" Type="http://schemas.openxmlformats.org/officeDocument/2006/relationships/ctrlProp" Target="../ctrlProps/ctrlProp71.xml" /><Relationship Id="rId79" Type="http://schemas.openxmlformats.org/officeDocument/2006/relationships/ctrlProp" Target="../ctrlProps/ctrlProp76.xml" /><Relationship Id="rId102" Type="http://schemas.openxmlformats.org/officeDocument/2006/relationships/ctrlProp" Target="../ctrlProps/ctrlProp99.xml" /><Relationship Id="rId5" Type="http://schemas.openxmlformats.org/officeDocument/2006/relationships/ctrlProp" Target="../ctrlProps/ctrlProp2.xml" /><Relationship Id="rId90" Type="http://schemas.openxmlformats.org/officeDocument/2006/relationships/ctrlProp" Target="../ctrlProps/ctrlProp87.xml" /><Relationship Id="rId95" Type="http://schemas.openxmlformats.org/officeDocument/2006/relationships/ctrlProp" Target="../ctrlProps/ctrlProp92.xml" /><Relationship Id="rId22" Type="http://schemas.openxmlformats.org/officeDocument/2006/relationships/ctrlProp" Target="../ctrlProps/ctrlProp19.xml" /><Relationship Id="rId27" Type="http://schemas.openxmlformats.org/officeDocument/2006/relationships/ctrlProp" Target="../ctrlProps/ctrlProp24.xml" /><Relationship Id="rId43" Type="http://schemas.openxmlformats.org/officeDocument/2006/relationships/ctrlProp" Target="../ctrlProps/ctrlProp40.xml" /><Relationship Id="rId48" Type="http://schemas.openxmlformats.org/officeDocument/2006/relationships/ctrlProp" Target="../ctrlProps/ctrlProp45.xml" /><Relationship Id="rId64" Type="http://schemas.openxmlformats.org/officeDocument/2006/relationships/ctrlProp" Target="../ctrlProps/ctrlProp61.xml" /><Relationship Id="rId69" Type="http://schemas.openxmlformats.org/officeDocument/2006/relationships/ctrlProp" Target="../ctrlProps/ctrlProp66.xml" /><Relationship Id="rId80" Type="http://schemas.openxmlformats.org/officeDocument/2006/relationships/ctrlProp" Target="../ctrlProps/ctrlProp77.xml" /><Relationship Id="rId85" Type="http://schemas.openxmlformats.org/officeDocument/2006/relationships/ctrlProp" Target="../ctrlProps/ctrlProp82.xml" /><Relationship Id="rId12" Type="http://schemas.openxmlformats.org/officeDocument/2006/relationships/ctrlProp" Target="../ctrlProps/ctrlProp9.xml" /><Relationship Id="rId17" Type="http://schemas.openxmlformats.org/officeDocument/2006/relationships/ctrlProp" Target="../ctrlProps/ctrlProp14.xml" /><Relationship Id="rId33" Type="http://schemas.openxmlformats.org/officeDocument/2006/relationships/ctrlProp" Target="../ctrlProps/ctrlProp30.xml" /><Relationship Id="rId38" Type="http://schemas.openxmlformats.org/officeDocument/2006/relationships/ctrlProp" Target="../ctrlProps/ctrlProp35.xml" /><Relationship Id="rId59" Type="http://schemas.openxmlformats.org/officeDocument/2006/relationships/ctrlProp" Target="../ctrlProps/ctrlProp56.xml" /><Relationship Id="rId103" Type="http://schemas.openxmlformats.org/officeDocument/2006/relationships/ctrlProp" Target="../ctrlProps/ctrlProp100.xml" /><Relationship Id="rId108" Type="http://schemas.openxmlformats.org/officeDocument/2006/relationships/ctrlProp" Target="../ctrlProps/ctrlProp105.xml" /><Relationship Id="rId54" Type="http://schemas.openxmlformats.org/officeDocument/2006/relationships/ctrlProp" Target="../ctrlProps/ctrlProp51.xml" /><Relationship Id="rId70" Type="http://schemas.openxmlformats.org/officeDocument/2006/relationships/ctrlProp" Target="../ctrlProps/ctrlProp67.xml" /><Relationship Id="rId75" Type="http://schemas.openxmlformats.org/officeDocument/2006/relationships/ctrlProp" Target="../ctrlProps/ctrlProp72.xml" /><Relationship Id="rId91" Type="http://schemas.openxmlformats.org/officeDocument/2006/relationships/ctrlProp" Target="../ctrlProps/ctrlProp88.xml" /><Relationship Id="rId96" Type="http://schemas.openxmlformats.org/officeDocument/2006/relationships/ctrlProp" Target="../ctrlProps/ctrlProp93.xml" /><Relationship Id="rId6" Type="http://schemas.openxmlformats.org/officeDocument/2006/relationships/ctrlProp" Target="../ctrlProps/ctrlProp3.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49" Type="http://schemas.openxmlformats.org/officeDocument/2006/relationships/ctrlProp" Target="../ctrlProps/ctrlProp46.xml" /><Relationship Id="rId57" Type="http://schemas.openxmlformats.org/officeDocument/2006/relationships/ctrlProp" Target="../ctrlProps/ctrlProp54.xml" /><Relationship Id="rId106" Type="http://schemas.openxmlformats.org/officeDocument/2006/relationships/ctrlProp" Target="../ctrlProps/ctrlProp103.xml" /><Relationship Id="rId10" Type="http://schemas.openxmlformats.org/officeDocument/2006/relationships/ctrlProp" Target="../ctrlProps/ctrlProp7.xml" /><Relationship Id="rId31" Type="http://schemas.openxmlformats.org/officeDocument/2006/relationships/ctrlProp" Target="../ctrlProps/ctrlProp28.xml" /><Relationship Id="rId44" Type="http://schemas.openxmlformats.org/officeDocument/2006/relationships/ctrlProp" Target="../ctrlProps/ctrlProp41.xml" /><Relationship Id="rId52" Type="http://schemas.openxmlformats.org/officeDocument/2006/relationships/ctrlProp" Target="../ctrlProps/ctrlProp49.xml" /><Relationship Id="rId60" Type="http://schemas.openxmlformats.org/officeDocument/2006/relationships/ctrlProp" Target="../ctrlProps/ctrlProp57.xml" /><Relationship Id="rId65" Type="http://schemas.openxmlformats.org/officeDocument/2006/relationships/ctrlProp" Target="../ctrlProps/ctrlProp62.xml" /><Relationship Id="rId73" Type="http://schemas.openxmlformats.org/officeDocument/2006/relationships/ctrlProp" Target="../ctrlProps/ctrlProp70.xml" /><Relationship Id="rId78" Type="http://schemas.openxmlformats.org/officeDocument/2006/relationships/ctrlProp" Target="../ctrlProps/ctrlProp75.xml" /><Relationship Id="rId81" Type="http://schemas.openxmlformats.org/officeDocument/2006/relationships/ctrlProp" Target="../ctrlProps/ctrlProp78.xml" /><Relationship Id="rId86" Type="http://schemas.openxmlformats.org/officeDocument/2006/relationships/ctrlProp" Target="../ctrlProps/ctrlProp83.xml" /><Relationship Id="rId94" Type="http://schemas.openxmlformats.org/officeDocument/2006/relationships/ctrlProp" Target="../ctrlProps/ctrlProp91.xml" /><Relationship Id="rId99" Type="http://schemas.openxmlformats.org/officeDocument/2006/relationships/ctrlProp" Target="../ctrlProps/ctrlProp96.xml" /><Relationship Id="rId101" Type="http://schemas.openxmlformats.org/officeDocument/2006/relationships/ctrlProp" Target="../ctrlProps/ctrlProp98.xml" /><Relationship Id="rId4" Type="http://schemas.openxmlformats.org/officeDocument/2006/relationships/ctrlProp" Target="../ctrlProps/ctrlProp1.xml" /><Relationship Id="rId9" Type="http://schemas.openxmlformats.org/officeDocument/2006/relationships/ctrlProp" Target="../ctrlProps/ctrlProp6.xml" /><Relationship Id="rId13" Type="http://schemas.openxmlformats.org/officeDocument/2006/relationships/ctrlProp" Target="../ctrlProps/ctrlProp10.xml" /><Relationship Id="rId18" Type="http://schemas.openxmlformats.org/officeDocument/2006/relationships/ctrlProp" Target="../ctrlProps/ctrlProp15.xml" /><Relationship Id="rId39" Type="http://schemas.openxmlformats.org/officeDocument/2006/relationships/ctrlProp" Target="../ctrlProps/ctrlProp36.xml" /><Relationship Id="rId109" Type="http://schemas.openxmlformats.org/officeDocument/2006/relationships/comments" Target="../comments1.xml" /><Relationship Id="rId34" Type="http://schemas.openxmlformats.org/officeDocument/2006/relationships/ctrlProp" Target="../ctrlProps/ctrlProp31.xml" /><Relationship Id="rId50" Type="http://schemas.openxmlformats.org/officeDocument/2006/relationships/ctrlProp" Target="../ctrlProps/ctrlProp47.xml" /><Relationship Id="rId55" Type="http://schemas.openxmlformats.org/officeDocument/2006/relationships/ctrlProp" Target="../ctrlProps/ctrlProp52.xml" /><Relationship Id="rId76" Type="http://schemas.openxmlformats.org/officeDocument/2006/relationships/ctrlProp" Target="../ctrlProps/ctrlProp73.xml" /><Relationship Id="rId97" Type="http://schemas.openxmlformats.org/officeDocument/2006/relationships/ctrlProp" Target="../ctrlProps/ctrlProp94.xml" /><Relationship Id="rId104" Type="http://schemas.openxmlformats.org/officeDocument/2006/relationships/ctrlProp" Target="../ctrlProps/ctrlProp101.xml" /><Relationship Id="rId7" Type="http://schemas.openxmlformats.org/officeDocument/2006/relationships/ctrlProp" Target="../ctrlProps/ctrlProp4.xml" /><Relationship Id="rId71" Type="http://schemas.openxmlformats.org/officeDocument/2006/relationships/ctrlProp" Target="../ctrlProps/ctrlProp68.xml" /><Relationship Id="rId92" Type="http://schemas.openxmlformats.org/officeDocument/2006/relationships/ctrlProp" Target="../ctrlProps/ctrlProp89.xml" /><Relationship Id="rId2" Type="http://schemas.openxmlformats.org/officeDocument/2006/relationships/drawing" Target="../drawings/drawing3.xml" /><Relationship Id="rId29" Type="http://schemas.openxmlformats.org/officeDocument/2006/relationships/ctrlProp" Target="../ctrlProps/ctrlProp26.xml" /><Relationship Id="rId24" Type="http://schemas.openxmlformats.org/officeDocument/2006/relationships/ctrlProp" Target="../ctrlProps/ctrlProp21.xml" /><Relationship Id="rId40" Type="http://schemas.openxmlformats.org/officeDocument/2006/relationships/ctrlProp" Target="../ctrlProps/ctrlProp37.xml" /><Relationship Id="rId45" Type="http://schemas.openxmlformats.org/officeDocument/2006/relationships/ctrlProp" Target="../ctrlProps/ctrlProp42.xml" /><Relationship Id="rId66" Type="http://schemas.openxmlformats.org/officeDocument/2006/relationships/ctrlProp" Target="../ctrlProps/ctrlProp63.xml" /><Relationship Id="rId87" Type="http://schemas.openxmlformats.org/officeDocument/2006/relationships/ctrlProp" Target="../ctrlProps/ctrlProp84.xml" /><Relationship Id="rId61" Type="http://schemas.openxmlformats.org/officeDocument/2006/relationships/ctrlProp" Target="../ctrlProps/ctrlProp58.xml" /><Relationship Id="rId82" Type="http://schemas.openxmlformats.org/officeDocument/2006/relationships/ctrlProp" Target="../ctrlProps/ctrlProp79.xml" /><Relationship Id="rId19" Type="http://schemas.openxmlformats.org/officeDocument/2006/relationships/ctrlProp" Target="../ctrlProps/ctrlProp16.xml" /><Relationship Id="rId14" Type="http://schemas.openxmlformats.org/officeDocument/2006/relationships/ctrlProp" Target="../ctrlProps/ctrlProp11.xml" /><Relationship Id="rId30" Type="http://schemas.openxmlformats.org/officeDocument/2006/relationships/ctrlProp" Target="../ctrlProps/ctrlProp27.xml" /><Relationship Id="rId35" Type="http://schemas.openxmlformats.org/officeDocument/2006/relationships/ctrlProp" Target="../ctrlProps/ctrlProp32.xml" /><Relationship Id="rId56" Type="http://schemas.openxmlformats.org/officeDocument/2006/relationships/ctrlProp" Target="../ctrlProps/ctrlProp53.xml" /><Relationship Id="rId77" Type="http://schemas.openxmlformats.org/officeDocument/2006/relationships/ctrlProp" Target="../ctrlProps/ctrlProp74.xml" /><Relationship Id="rId100" Type="http://schemas.openxmlformats.org/officeDocument/2006/relationships/ctrlProp" Target="../ctrlProps/ctrlProp97.xml" /><Relationship Id="rId105" Type="http://schemas.openxmlformats.org/officeDocument/2006/relationships/ctrlProp" Target="../ctrlProps/ctrlProp102.xml" /><Relationship Id="rId8" Type="http://schemas.openxmlformats.org/officeDocument/2006/relationships/ctrlProp" Target="../ctrlProps/ctrlProp5.xml" /><Relationship Id="rId51" Type="http://schemas.openxmlformats.org/officeDocument/2006/relationships/ctrlProp" Target="../ctrlProps/ctrlProp48.xml" /><Relationship Id="rId72" Type="http://schemas.openxmlformats.org/officeDocument/2006/relationships/ctrlProp" Target="../ctrlProps/ctrlProp69.xml" /><Relationship Id="rId93" Type="http://schemas.openxmlformats.org/officeDocument/2006/relationships/ctrlProp" Target="../ctrlProps/ctrlProp90.xml" /><Relationship Id="rId98" Type="http://schemas.openxmlformats.org/officeDocument/2006/relationships/ctrlProp" Target="../ctrlProps/ctrlProp95.xml" /><Relationship Id="rId3" Type="http://schemas.openxmlformats.org/officeDocument/2006/relationships/vmlDrawing" Target="../drawings/vmlDrawing1.vml" /><Relationship Id="rId25" Type="http://schemas.openxmlformats.org/officeDocument/2006/relationships/ctrlProp" Target="../ctrlProps/ctrlProp22.xml" /><Relationship Id="rId46" Type="http://schemas.openxmlformats.org/officeDocument/2006/relationships/ctrlProp" Target="../ctrlProps/ctrlProp43.xml" /><Relationship Id="rId67" Type="http://schemas.openxmlformats.org/officeDocument/2006/relationships/ctrlProp" Target="../ctrlProps/ctrlProp64.xml" /><Relationship Id="rId20" Type="http://schemas.openxmlformats.org/officeDocument/2006/relationships/ctrlProp" Target="../ctrlProps/ctrlProp17.xml" /><Relationship Id="rId41" Type="http://schemas.openxmlformats.org/officeDocument/2006/relationships/ctrlProp" Target="../ctrlProps/ctrlProp38.xml" /><Relationship Id="rId62" Type="http://schemas.openxmlformats.org/officeDocument/2006/relationships/ctrlProp" Target="../ctrlProps/ctrlProp59.xml" /><Relationship Id="rId83" Type="http://schemas.openxmlformats.org/officeDocument/2006/relationships/ctrlProp" Target="../ctrlProps/ctrlProp80.xml" /><Relationship Id="rId88" Type="http://schemas.openxmlformats.org/officeDocument/2006/relationships/ctrlProp" Target="../ctrlProps/ctrlProp85.x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8.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7" sqref="D7"/>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336</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333</v>
      </c>
      <c r="C8" s="148" t="s">
        <v>11</v>
      </c>
      <c r="D8" s="45" t="s">
        <v>526</v>
      </c>
      <c r="E8" s="32" t="s">
        <v>198</v>
      </c>
    </row>
    <row r="9" spans="1:5" ht="60" customHeight="1">
      <c r="A9" s="31" t="s">
        <v>199</v>
      </c>
      <c r="B9" s="30" t="s">
        <v>333</v>
      </c>
      <c r="C9" s="148" t="s">
        <v>11</v>
      </c>
      <c r="D9" s="45" t="s">
        <v>525</v>
      </c>
      <c r="E9" s="32" t="s">
        <v>198</v>
      </c>
    </row>
    <row r="10" spans="1:5" ht="72" customHeight="1">
      <c r="A10" s="31" t="s">
        <v>460</v>
      </c>
      <c r="B10" s="30" t="s">
        <v>333</v>
      </c>
      <c r="C10" s="148" t="s">
        <v>11</v>
      </c>
      <c r="D10" s="45" t="s">
        <v>527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335</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461</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49" t="s">
        <v>423</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406</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405</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332</v>
      </c>
      <c r="C11" s="876" t="s">
        <v>524</v>
      </c>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331</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t="s">
        <v>503</v>
      </c>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t="s">
        <v>503</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9" t="s">
        <v>105</v>
      </c>
      <c r="D18" s="859"/>
      <c r="E18" s="859"/>
      <c r="F18" s="859"/>
      <c r="G18" s="859"/>
      <c r="H18" s="859"/>
      <c r="I18" s="859"/>
      <c r="J18" s="859"/>
      <c r="K18" s="859"/>
      <c r="L18" s="860"/>
      <c r="M18" s="841" t="s">
        <v>504</v>
      </c>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t="s">
        <v>505</v>
      </c>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t="s">
        <v>506</v>
      </c>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t="s">
        <v>507</v>
      </c>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t="s">
        <v>508</v>
      </c>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t="s">
        <v>509</v>
      </c>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t="s">
        <v>510</v>
      </c>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t="s">
        <v>511</v>
      </c>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t="s">
        <v>512</v>
      </c>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407</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404</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5" customHeight="1">
      <c r="A30" s="151"/>
      <c r="B30" s="653" t="s">
        <v>119</v>
      </c>
      <c r="C30" s="814" t="s">
        <v>530</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529</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v>1</v>
      </c>
      <c r="D33" s="166">
        <v>3</v>
      </c>
      <c r="E33" s="166">
        <v>3</v>
      </c>
      <c r="F33" s="166">
        <v>4</v>
      </c>
      <c r="G33" s="166">
        <v>5</v>
      </c>
      <c r="H33" s="166">
        <v>6</v>
      </c>
      <c r="I33" s="166">
        <v>7</v>
      </c>
      <c r="J33" s="166">
        <v>8</v>
      </c>
      <c r="K33" s="166">
        <v>9</v>
      </c>
      <c r="L33" s="167">
        <v>0</v>
      </c>
      <c r="M33" s="866" t="s">
        <v>482</v>
      </c>
      <c r="N33" s="867"/>
      <c r="O33" s="867"/>
      <c r="P33" s="867"/>
      <c r="Q33" s="868"/>
      <c r="R33" s="866" t="s">
        <v>482</v>
      </c>
      <c r="S33" s="867"/>
      <c r="T33" s="867"/>
      <c r="U33" s="867"/>
      <c r="V33" s="868"/>
      <c r="W33" s="645" t="s">
        <v>488</v>
      </c>
      <c r="X33" s="168" t="s">
        <v>496</v>
      </c>
      <c r="Y33" s="168" t="s">
        <v>492</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483</v>
      </c>
      <c r="N34" s="826"/>
      <c r="O34" s="826"/>
      <c r="P34" s="826"/>
      <c r="Q34" s="827"/>
      <c r="R34" s="825" t="s">
        <v>483</v>
      </c>
      <c r="S34" s="826"/>
      <c r="T34" s="826"/>
      <c r="U34" s="826"/>
      <c r="V34" s="827"/>
      <c r="W34" s="646" t="s">
        <v>489</v>
      </c>
      <c r="X34" s="173" t="s">
        <v>497</v>
      </c>
      <c r="Y34" s="173" t="s">
        <v>493</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484</v>
      </c>
      <c r="N35" s="826"/>
      <c r="O35" s="826"/>
      <c r="P35" s="826"/>
      <c r="Q35" s="827"/>
      <c r="R35" s="825" t="s">
        <v>484</v>
      </c>
      <c r="S35" s="826"/>
      <c r="T35" s="826"/>
      <c r="U35" s="826"/>
      <c r="V35" s="827"/>
      <c r="W35" s="646" t="s">
        <v>490</v>
      </c>
      <c r="X35" s="173" t="s">
        <v>498</v>
      </c>
      <c r="Y35" s="173" t="s">
        <v>499</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485</v>
      </c>
      <c r="N36" s="826"/>
      <c r="O36" s="826"/>
      <c r="P36" s="826"/>
      <c r="Q36" s="827"/>
      <c r="R36" s="825" t="s">
        <v>487</v>
      </c>
      <c r="S36" s="826"/>
      <c r="T36" s="826"/>
      <c r="U36" s="826"/>
      <c r="V36" s="827"/>
      <c r="W36" s="646" t="s">
        <v>485</v>
      </c>
      <c r="X36" s="173" t="s">
        <v>500</v>
      </c>
      <c r="Y36" s="173" t="s">
        <v>494</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486</v>
      </c>
      <c r="N37" s="826"/>
      <c r="O37" s="826"/>
      <c r="P37" s="826"/>
      <c r="Q37" s="827"/>
      <c r="R37" s="825" t="s">
        <v>486</v>
      </c>
      <c r="S37" s="826"/>
      <c r="T37" s="826"/>
      <c r="U37" s="826"/>
      <c r="V37" s="827"/>
      <c r="W37" s="646" t="s">
        <v>491</v>
      </c>
      <c r="X37" s="173" t="s">
        <v>501</v>
      </c>
      <c r="Y37" s="173" t="s">
        <v>502</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486</v>
      </c>
      <c r="N38" s="826"/>
      <c r="O38" s="826"/>
      <c r="P38" s="826"/>
      <c r="Q38" s="827"/>
      <c r="R38" s="825" t="s">
        <v>486</v>
      </c>
      <c r="S38" s="826"/>
      <c r="T38" s="826"/>
      <c r="U38" s="826"/>
      <c r="V38" s="827"/>
      <c r="W38" s="646" t="s">
        <v>491</v>
      </c>
      <c r="X38" s="173" t="s">
        <v>501</v>
      </c>
      <c r="Y38" s="173" t="s">
        <v>495</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90" zoomScaleNormal="120" zoomScaleSheetLayoutView="90" workbookViewId="0">
      <selection activeCell="B3" sqref="B3:AK3"/>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366</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367</v>
      </c>
      <c r="V4" s="1062">
        <v>4</v>
      </c>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○○ケアサービス</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○○ケアサービス</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100－1234</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千代田区霞が関１－２－２</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○○ビル18Ｆ</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コウロウ　タロウ</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厚労　太郎</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03-3571-0000</v>
      </c>
      <c r="L15" s="1149"/>
      <c r="M15" s="1149"/>
      <c r="N15" s="1149"/>
      <c r="O15" s="1149"/>
      <c r="P15" s="1052" t="s">
        <v>1</v>
      </c>
      <c r="Q15" s="1052"/>
      <c r="R15" s="1052"/>
      <c r="S15" s="1052"/>
      <c r="T15" s="1149" t="str">
        <f>IF(基本情報入力シート!M25="","",基本情報入力シート!M25)</f>
        <v>03-3591-9999</v>
      </c>
      <c r="U15" s="1149"/>
      <c r="V15" s="1149"/>
      <c r="W15" s="1149"/>
      <c r="X15" s="1149"/>
      <c r="Y15" s="1052" t="s">
        <v>143</v>
      </c>
      <c r="Z15" s="1052"/>
      <c r="AA15" s="1052"/>
      <c r="AB15" s="1052"/>
      <c r="AC15" s="1150" t="str">
        <f>IF(基本情報入力シート!M26="","",基本情報入力シート!M26)</f>
        <v>aaa@aaa.aa.jp</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455</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513</v>
      </c>
      <c r="C19" s="661" t="s">
        <v>361</v>
      </c>
      <c r="D19" s="199"/>
      <c r="E19" s="200"/>
      <c r="F19" s="200"/>
      <c r="G19" s="200"/>
      <c r="H19" s="200"/>
      <c r="I19" s="200"/>
      <c r="J19" s="200"/>
      <c r="K19" s="200"/>
      <c r="L19" s="769" t="s">
        <v>513</v>
      </c>
      <c r="M19" s="662" t="s">
        <v>360</v>
      </c>
      <c r="N19" s="201"/>
      <c r="O19" s="202"/>
      <c r="P19" s="203"/>
      <c r="Q19" s="203"/>
      <c r="R19" s="203"/>
      <c r="S19" s="203"/>
      <c r="T19" s="203"/>
      <c r="U19" s="203"/>
      <c r="V19" s="203"/>
      <c r="W19" s="770" t="s">
        <v>452</v>
      </c>
      <c r="X19" s="665" t="s">
        <v>362</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380</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424</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371</v>
      </c>
      <c r="Q27" s="1046"/>
      <c r="R27" s="1046"/>
      <c r="S27" s="1046"/>
      <c r="T27" s="1046"/>
      <c r="U27" s="1047"/>
      <c r="V27" s="727" t="str">
        <f>IF(P28="","",IF(P29="","",IF(P29&gt;P28,"○","☓")))</f>
        <v/>
      </c>
      <c r="W27" s="1048" t="s">
        <v>372</v>
      </c>
      <c r="X27" s="1046"/>
      <c r="Y27" s="1046"/>
      <c r="Z27" s="1046"/>
      <c r="AA27" s="1046"/>
      <c r="AB27" s="1047"/>
      <c r="AC27" s="727" t="str">
        <f>IF(W28="","",IF(W29="","",IF(W29&gt;W28,"○","☓")))</f>
        <v/>
      </c>
      <c r="AD27" s="1048" t="s">
        <v>364</v>
      </c>
      <c r="AE27" s="1046"/>
      <c r="AF27" s="1046"/>
      <c r="AG27" s="1046"/>
      <c r="AH27" s="1046"/>
      <c r="AI27" s="1047"/>
      <c r="AJ27" s="727" t="str">
        <f>IF(AD28="","",IF(AD29="","",IF(AD29&gt;AD28,"○","☓")))</f>
        <v>○</v>
      </c>
    </row>
    <row r="28" spans="1:47">
      <c r="A28" s="688" t="s">
        <v>10</v>
      </c>
      <c r="B28" s="1049" t="s">
        <v>368</v>
      </c>
      <c r="C28" s="1049"/>
      <c r="D28" s="1050">
        <f>IF(V4=0,"",V4)</f>
        <v>4</v>
      </c>
      <c r="E28" s="1050"/>
      <c r="F28" s="693" t="s">
        <v>370</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f>IF('別紙様式2-4 個表_ベースアップ'!O5="","",'別紙様式2-4 個表_ベースアップ'!O5)</f>
        <v>4597200</v>
      </c>
      <c r="AE28" s="936"/>
      <c r="AF28" s="936"/>
      <c r="AG28" s="936"/>
      <c r="AH28" s="936"/>
      <c r="AI28" s="936"/>
      <c r="AJ28" s="802" t="s">
        <v>2</v>
      </c>
      <c r="AL28" s="50"/>
    </row>
    <row r="29" spans="1:47" ht="22.5" customHeight="1">
      <c r="A29" s="685" t="s">
        <v>11</v>
      </c>
      <c r="B29" s="958" t="s">
        <v>379</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f>IFERROR(AD30-AD31,"")</f>
        <v>4598000</v>
      </c>
      <c r="AE29" s="964"/>
      <c r="AF29" s="964"/>
      <c r="AG29" s="964"/>
      <c r="AH29" s="964"/>
      <c r="AI29" s="964"/>
      <c r="AJ29" s="803" t="s">
        <v>2</v>
      </c>
    </row>
    <row r="30" spans="1:47" ht="22.5" customHeight="1">
      <c r="A30" s="686"/>
      <c r="B30" s="930" t="s">
        <v>414</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v>207408000</v>
      </c>
      <c r="AE30" s="972"/>
      <c r="AF30" s="972"/>
      <c r="AG30" s="972"/>
      <c r="AH30" s="972"/>
      <c r="AI30" s="972"/>
      <c r="AJ30" s="804" t="s">
        <v>2</v>
      </c>
    </row>
    <row r="31" spans="1:47" ht="33.75" customHeight="1">
      <c r="A31" s="686"/>
      <c r="B31" s="930" t="s">
        <v>388</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f>IF((AD32-AD33-AD34-AD35-AD36)=0,"",(AD32-AD33-AD34-AD35-AD36))</f>
        <v>202810000</v>
      </c>
      <c r="AE31" s="936"/>
      <c r="AF31" s="936"/>
      <c r="AG31" s="936"/>
      <c r="AH31" s="936"/>
      <c r="AI31" s="936"/>
      <c r="AJ31" s="805" t="s">
        <v>2</v>
      </c>
    </row>
    <row r="32" spans="1:47" ht="15" customHeight="1">
      <c r="A32" s="686"/>
      <c r="B32" s="937"/>
      <c r="C32" s="702" t="s">
        <v>365</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v>231258000</v>
      </c>
      <c r="AE32" s="944"/>
      <c r="AF32" s="944"/>
      <c r="AG32" s="944"/>
      <c r="AH32" s="944"/>
      <c r="AI32" s="944"/>
      <c r="AJ32" s="806" t="s">
        <v>2</v>
      </c>
      <c r="AL32" s="50"/>
    </row>
    <row r="33" spans="1:38" ht="15" customHeight="1">
      <c r="A33" s="686"/>
      <c r="B33" s="937"/>
      <c r="C33" s="697" t="s">
        <v>376</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v>19666000</v>
      </c>
      <c r="AE33" s="944"/>
      <c r="AF33" s="944"/>
      <c r="AG33" s="944"/>
      <c r="AH33" s="944"/>
      <c r="AI33" s="944"/>
      <c r="AJ33" s="806" t="s">
        <v>2</v>
      </c>
      <c r="AL33" s="50"/>
    </row>
    <row r="34" spans="1:38" ht="15" customHeight="1">
      <c r="A34" s="686"/>
      <c r="B34" s="937"/>
      <c r="C34" s="702" t="s">
        <v>378</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v>8782000</v>
      </c>
      <c r="AE34" s="944"/>
      <c r="AF34" s="944"/>
      <c r="AG34" s="944"/>
      <c r="AH34" s="944"/>
      <c r="AI34" s="944"/>
      <c r="AJ34" s="806" t="s">
        <v>2</v>
      </c>
      <c r="AL34" s="50"/>
    </row>
    <row r="35" spans="1:38" ht="22.5" customHeight="1">
      <c r="A35" s="686"/>
      <c r="B35" s="937"/>
      <c r="C35" s="945" t="s">
        <v>377</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v>0</v>
      </c>
      <c r="AE35" s="944"/>
      <c r="AF35" s="944"/>
      <c r="AG35" s="944"/>
      <c r="AH35" s="944"/>
      <c r="AI35" s="944"/>
      <c r="AJ35" s="806" t="s">
        <v>2</v>
      </c>
      <c r="AL35" s="50"/>
    </row>
    <row r="36" spans="1:38" ht="24.75" customHeight="1">
      <c r="A36" s="687"/>
      <c r="B36" s="938"/>
      <c r="C36" s="948" t="s">
        <v>369</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v>0</v>
      </c>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373</v>
      </c>
    </row>
    <row r="39" spans="1:38" ht="22.5" customHeight="1">
      <c r="A39" s="683" t="s">
        <v>91</v>
      </c>
      <c r="B39" s="926" t="s">
        <v>389</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480</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436</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390</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439</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479</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374</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435</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375</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391</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417</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382</v>
      </c>
      <c r="AC53" s="923"/>
      <c r="AD53" s="923"/>
      <c r="AE53" s="923"/>
      <c r="AF53" s="923"/>
      <c r="AG53" s="923"/>
      <c r="AH53" s="923"/>
      <c r="AI53" s="923"/>
      <c r="AJ53" s="923"/>
      <c r="AK53" s="923"/>
      <c r="AL53" s="47"/>
      <c r="AU53" s="52"/>
    </row>
    <row r="54" spans="1:47" ht="17.25" customHeight="1" thickBot="1">
      <c r="A54" s="923" t="s">
        <v>416</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381</v>
      </c>
      <c r="AC54" s="923"/>
      <c r="AD54" s="923"/>
      <c r="AE54" s="923"/>
      <c r="AF54" s="923"/>
      <c r="AG54" s="923"/>
      <c r="AH54" s="923"/>
      <c r="AI54" s="923"/>
      <c r="AJ54" s="923"/>
      <c r="AK54" s="923"/>
      <c r="AL54" s="47"/>
      <c r="AU54" s="52"/>
    </row>
    <row r="55" spans="1:47" s="49" customFormat="1" ht="18" customHeight="1" thickBot="1">
      <c r="A55" s="211" t="s">
        <v>384</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392</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418</v>
      </c>
      <c r="AC59" s="923"/>
      <c r="AD59" s="923"/>
      <c r="AE59" s="923"/>
      <c r="AF59" s="923"/>
      <c r="AG59" s="923"/>
      <c r="AH59" s="923"/>
      <c r="AI59" s="923"/>
      <c r="AJ59" s="923"/>
      <c r="AK59" s="923"/>
      <c r="AL59" s="47"/>
      <c r="AU59" s="52"/>
    </row>
    <row r="60" spans="1:47" ht="17.25" customHeight="1">
      <c r="A60" s="923" t="s">
        <v>420</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383</v>
      </c>
      <c r="AC60" s="923"/>
      <c r="AD60" s="923"/>
      <c r="AE60" s="923"/>
      <c r="AF60" s="923"/>
      <c r="AG60" s="923"/>
      <c r="AH60" s="923"/>
      <c r="AI60" s="923"/>
      <c r="AJ60" s="923"/>
      <c r="AK60" s="923"/>
      <c r="AL60" s="47"/>
      <c r="AU60" s="52"/>
    </row>
    <row r="61" spans="1:47" ht="27.75" customHeight="1">
      <c r="A61" s="924" t="s">
        <v>421</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419</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459</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438</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337</v>
      </c>
      <c r="Y64" s="1037"/>
      <c r="Z64" s="1038"/>
      <c r="AA64" s="1038"/>
      <c r="AB64" s="1038"/>
      <c r="AC64" s="1039"/>
      <c r="AD64" s="240" t="s">
        <v>337</v>
      </c>
      <c r="AE64" s="1037"/>
      <c r="AF64" s="1038"/>
      <c r="AG64" s="1038"/>
      <c r="AH64" s="1038"/>
      <c r="AI64" s="1039"/>
      <c r="AJ64" s="241" t="s">
        <v>37</v>
      </c>
      <c r="AM64" s="58" t="s">
        <v>437</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337</v>
      </c>
      <c r="Y65" s="991"/>
      <c r="Z65" s="992"/>
      <c r="AA65" s="992"/>
      <c r="AB65" s="992"/>
      <c r="AC65" s="993"/>
      <c r="AD65" s="240" t="s">
        <v>337</v>
      </c>
      <c r="AE65" s="991"/>
      <c r="AF65" s="992"/>
      <c r="AG65" s="992"/>
      <c r="AH65" s="992"/>
      <c r="AI65" s="993"/>
      <c r="AJ65" s="241" t="s">
        <v>37</v>
      </c>
      <c r="AM65" s="58" t="s">
        <v>451</v>
      </c>
      <c r="AU65" s="52"/>
    </row>
    <row r="66" spans="1:52" ht="22.5" customHeight="1" thickBot="1">
      <c r="A66" s="1051"/>
      <c r="B66" s="242" t="s">
        <v>412</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393</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394</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396</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422</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382</v>
      </c>
      <c r="AC90" s="923"/>
      <c r="AD90" s="923"/>
      <c r="AE90" s="923"/>
      <c r="AF90" s="923"/>
      <c r="AG90" s="923"/>
      <c r="AH90" s="923"/>
      <c r="AI90" s="923"/>
      <c r="AJ90" s="923"/>
      <c r="AK90" s="923"/>
      <c r="AL90" s="47"/>
      <c r="AU90" s="52"/>
    </row>
    <row r="91" spans="1:52" ht="17.25" customHeight="1">
      <c r="A91" s="923" t="s">
        <v>522</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395</v>
      </c>
      <c r="AC91" s="923"/>
      <c r="AD91" s="923"/>
      <c r="AE91" s="923"/>
      <c r="AF91" s="923"/>
      <c r="AG91" s="923"/>
      <c r="AH91" s="923"/>
      <c r="AI91" s="923"/>
      <c r="AJ91" s="923"/>
      <c r="AK91" s="923"/>
      <c r="AL91" s="47"/>
      <c r="AU91" s="52"/>
    </row>
    <row r="92" spans="1:52" ht="17.25" customHeight="1" thickBot="1">
      <c r="A92" s="1179" t="s">
        <v>481</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429</v>
      </c>
      <c r="C93" s="1183"/>
      <c r="D93" s="1183"/>
      <c r="E93" s="1183"/>
      <c r="F93" s="1183"/>
      <c r="G93" s="1183"/>
      <c r="H93" s="1183"/>
      <c r="I93" s="1183"/>
      <c r="J93" s="1183"/>
      <c r="K93" s="1183"/>
      <c r="L93" s="1183"/>
      <c r="M93" s="1183"/>
      <c r="N93" s="1184"/>
      <c r="O93" s="1185">
        <f>SUM('別紙様式2-4 個表_ベースアップ'!AI12:AI111)</f>
        <v>3774607</v>
      </c>
      <c r="P93" s="1186"/>
      <c r="Q93" s="1186"/>
      <c r="R93" s="1186"/>
      <c r="S93" s="1186"/>
      <c r="T93" s="1186"/>
      <c r="U93" s="1187"/>
      <c r="V93" s="575" t="s">
        <v>2</v>
      </c>
      <c r="W93" s="576"/>
      <c r="X93" s="577"/>
      <c r="Y93" s="577"/>
      <c r="Z93" s="578"/>
      <c r="AA93" s="579"/>
      <c r="AB93" s="1171" t="s">
        <v>204</v>
      </c>
      <c r="AC93" s="1172" t="str">
        <f>IF(X94=0,"",IF(X94&gt;=200/3,"○","×"))</f>
        <v>○</v>
      </c>
      <c r="AD93" s="1175" t="s">
        <v>409</v>
      </c>
      <c r="AE93" s="733"/>
      <c r="AF93" s="733"/>
      <c r="AG93" s="733"/>
      <c r="AH93" s="733"/>
      <c r="AI93" s="733"/>
      <c r="AJ93" s="733"/>
      <c r="AK93" s="733"/>
      <c r="AL93" s="47"/>
      <c r="AU93" s="52"/>
    </row>
    <row r="94" spans="1:52" ht="17.25" customHeight="1" thickBot="1">
      <c r="A94" s="735"/>
      <c r="B94" s="735"/>
      <c r="C94" s="733"/>
      <c r="D94" s="892" t="s">
        <v>430</v>
      </c>
      <c r="E94" s="893"/>
      <c r="F94" s="893"/>
      <c r="G94" s="893"/>
      <c r="H94" s="893"/>
      <c r="I94" s="893"/>
      <c r="J94" s="893"/>
      <c r="K94" s="893"/>
      <c r="L94" s="893"/>
      <c r="M94" s="893"/>
      <c r="N94" s="893"/>
      <c r="O94" s="1188">
        <f>SUM('別紙様式2-4 個表_ベースアップ'!AJ12:AJ111)</f>
        <v>2747615</v>
      </c>
      <c r="P94" s="1189"/>
      <c r="Q94" s="1189"/>
      <c r="R94" s="1189"/>
      <c r="S94" s="1189"/>
      <c r="T94" s="1189"/>
      <c r="U94" s="1190"/>
      <c r="V94" s="580" t="s">
        <v>2</v>
      </c>
      <c r="W94" s="581" t="s">
        <v>44</v>
      </c>
      <c r="X94" s="1191">
        <f>IFERROR(O94/O93*100,0)</f>
        <v>72.792081400792185</v>
      </c>
      <c r="Y94" s="1192"/>
      <c r="Z94" s="574" t="s">
        <v>45</v>
      </c>
      <c r="AA94" s="582" t="s">
        <v>321</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322</v>
      </c>
      <c r="P95" s="1193"/>
      <c r="Q95" s="1194"/>
      <c r="R95" s="1195">
        <f>O94/AH99</f>
        <v>457935.83333333331</v>
      </c>
      <c r="S95" s="1196"/>
      <c r="T95" s="1196"/>
      <c r="U95" s="1197"/>
      <c r="V95" s="583" t="s">
        <v>323</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431</v>
      </c>
      <c r="C96" s="1183"/>
      <c r="D96" s="1183"/>
      <c r="E96" s="1183"/>
      <c r="F96" s="1183"/>
      <c r="G96" s="1183"/>
      <c r="H96" s="1183"/>
      <c r="I96" s="1183"/>
      <c r="J96" s="1183"/>
      <c r="K96" s="1183"/>
      <c r="L96" s="1183"/>
      <c r="M96" s="1183"/>
      <c r="N96" s="1184"/>
      <c r="O96" s="1185">
        <f>SUM('別紙様式2-4 個表_ベースアップ'!AK12:AK111)</f>
        <v>823393</v>
      </c>
      <c r="P96" s="1186"/>
      <c r="Q96" s="1186"/>
      <c r="R96" s="1186"/>
      <c r="S96" s="1186"/>
      <c r="T96" s="1186"/>
      <c r="U96" s="1187"/>
      <c r="V96" s="737" t="s">
        <v>2</v>
      </c>
      <c r="W96" s="576"/>
      <c r="X96" s="577"/>
      <c r="Y96" s="577"/>
      <c r="Z96" s="578"/>
      <c r="AA96" s="579"/>
      <c r="AB96" s="1171" t="s">
        <v>204</v>
      </c>
      <c r="AC96" s="1172" t="str">
        <f>IF(X97=0,"",IF(X97&gt;=200/3,"○","×"))</f>
        <v>○</v>
      </c>
      <c r="AD96" s="1176"/>
      <c r="AE96" s="733"/>
      <c r="AF96" s="733"/>
      <c r="AG96" s="733"/>
      <c r="AH96" s="733"/>
      <c r="AI96" s="733"/>
      <c r="AJ96" s="733"/>
      <c r="AK96" s="733"/>
      <c r="AL96" s="47"/>
      <c r="AU96" s="52"/>
    </row>
    <row r="97" spans="1:52" ht="17.25" customHeight="1" thickBot="1">
      <c r="A97" s="735"/>
      <c r="B97" s="735"/>
      <c r="C97" s="733"/>
      <c r="D97" s="892" t="s">
        <v>432</v>
      </c>
      <c r="E97" s="893"/>
      <c r="F97" s="893"/>
      <c r="G97" s="893"/>
      <c r="H97" s="893"/>
      <c r="I97" s="893"/>
      <c r="J97" s="893"/>
      <c r="K97" s="893"/>
      <c r="L97" s="893"/>
      <c r="M97" s="893"/>
      <c r="N97" s="893"/>
      <c r="O97" s="1188">
        <f>SUM('別紙様式2-4 個表_ベースアップ'!AL12:AL111)</f>
        <v>563340</v>
      </c>
      <c r="P97" s="1189"/>
      <c r="Q97" s="1189"/>
      <c r="R97" s="1189"/>
      <c r="S97" s="1189"/>
      <c r="T97" s="1189"/>
      <c r="U97" s="1190"/>
      <c r="V97" s="738" t="s">
        <v>2</v>
      </c>
      <c r="W97" s="581" t="s">
        <v>44</v>
      </c>
      <c r="X97" s="1191">
        <f>IFERROR(O97/O96*100,0)</f>
        <v>68.416904200059989</v>
      </c>
      <c r="Y97" s="1192"/>
      <c r="Z97" s="574" t="s">
        <v>45</v>
      </c>
      <c r="AA97" s="582" t="s">
        <v>321</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322</v>
      </c>
      <c r="P98" s="1193"/>
      <c r="Q98" s="1194"/>
      <c r="R98" s="1195">
        <f>O97/AH99</f>
        <v>93890</v>
      </c>
      <c r="S98" s="1196"/>
      <c r="T98" s="1196"/>
      <c r="U98" s="1197"/>
      <c r="V98" s="739" t="s">
        <v>323</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v>4</v>
      </c>
      <c r="R99" s="973"/>
      <c r="S99" s="214" t="s">
        <v>12</v>
      </c>
      <c r="T99" s="973">
        <v>10</v>
      </c>
      <c r="U99" s="973"/>
      <c r="V99" s="214" t="s">
        <v>13</v>
      </c>
      <c r="W99" s="925" t="s">
        <v>14</v>
      </c>
      <c r="X99" s="925"/>
      <c r="Y99" s="214" t="s">
        <v>33</v>
      </c>
      <c r="Z99" s="214"/>
      <c r="AA99" s="973">
        <v>5</v>
      </c>
      <c r="AB99" s="973"/>
      <c r="AC99" s="214" t="s">
        <v>12</v>
      </c>
      <c r="AD99" s="973">
        <v>3</v>
      </c>
      <c r="AE99" s="973"/>
      <c r="AF99" s="214" t="s">
        <v>13</v>
      </c>
      <c r="AG99" s="214" t="s">
        <v>162</v>
      </c>
      <c r="AH99" s="214">
        <f>IF(Q99&gt;=1,(AA99*12+AD99)-(Q99*12+T99)+1,"")</f>
        <v>6</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433</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397</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385</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363</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415</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453</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386</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398</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453</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387</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324</v>
      </c>
      <c r="F130" s="1132"/>
      <c r="G130" s="1132"/>
      <c r="H130" s="1133"/>
      <c r="I130" s="588"/>
      <c r="J130" s="1134" t="s">
        <v>47</v>
      </c>
      <c r="K130" s="1134"/>
      <c r="L130" s="1134"/>
      <c r="M130" s="588"/>
      <c r="N130" s="1135" t="s">
        <v>325</v>
      </c>
      <c r="O130" s="1135"/>
      <c r="P130" s="1135"/>
      <c r="Q130" s="1135"/>
      <c r="R130" s="1135"/>
      <c r="S130" s="1135"/>
      <c r="T130" s="588"/>
      <c r="U130" s="1135" t="s">
        <v>326</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327</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399</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t="s">
        <v>514</v>
      </c>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v>4</v>
      </c>
      <c r="O137" s="891"/>
      <c r="P137" s="710" t="s">
        <v>5</v>
      </c>
      <c r="Q137" s="891">
        <v>2</v>
      </c>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453</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453</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453</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453</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434</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338</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453</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454</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453</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413</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400</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v>4</v>
      </c>
      <c r="E229" s="1069"/>
      <c r="F229" s="463" t="s">
        <v>5</v>
      </c>
      <c r="G229" s="1068" t="s">
        <v>515</v>
      </c>
      <c r="H229" s="1069"/>
      <c r="I229" s="463" t="s">
        <v>4</v>
      </c>
      <c r="J229" s="1068" t="s">
        <v>515</v>
      </c>
      <c r="K229" s="1069"/>
      <c r="L229" s="463" t="s">
        <v>3</v>
      </c>
      <c r="M229" s="464"/>
      <c r="N229" s="1070" t="s">
        <v>6</v>
      </c>
      <c r="O229" s="1070"/>
      <c r="P229" s="1070"/>
      <c r="Q229" s="1071" t="str">
        <f>IF(G9="","",G9)</f>
        <v>○○ケアサービス</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t="s">
        <v>516</v>
      </c>
      <c r="T230" s="1065"/>
      <c r="U230" s="1065"/>
      <c r="V230" s="1065"/>
      <c r="W230" s="1065"/>
      <c r="X230" s="1066" t="s">
        <v>96</v>
      </c>
      <c r="Y230" s="1066"/>
      <c r="Z230" s="1065" t="s">
        <v>517</v>
      </c>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401</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410</v>
      </c>
      <c r="R7" s="1250" t="s">
        <v>441</v>
      </c>
      <c r="S7" s="478" t="s">
        <v>458</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446</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445</v>
      </c>
      <c r="U9" s="1263" t="s">
        <v>111</v>
      </c>
      <c r="V9" s="1256" t="s">
        <v>444</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c r="T12" s="508"/>
      <c r="U12" s="509" t="e">
        <f>IF(P12="","",VLOOKUP(P12,【参考】数式用!$A$5:$I$38,MATCH(T12,【参考】数式用!$C$4:$G$4,0)+2,0))</f>
        <v>#N/A</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c r="T13" s="508"/>
      <c r="U13" s="509" t="e">
        <f>IF(P13="","",VLOOKUP(P13,【参考】数式用!$A$5:$I$38,MATCH(T13,【参考】数式用!$C$4:$G$4,0)+2,0))</f>
        <v>#N/A</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c r="T14" s="508"/>
      <c r="U14" s="509" t="e">
        <f>IF(P14="","",VLOOKUP(P14,【参考】数式用!$A$5:$I$38,MATCH(T14,【参考】数式用!$C$4:$G$4,0)+2,0))</f>
        <v>#N/A</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c r="T15" s="508"/>
      <c r="U15" s="509" t="e">
        <f>IF(P15="","",VLOOKUP(P15,【参考】数式用!$A$5:$I$38,MATCH(T15,【参考】数式用!$C$4:$G$4,0)+2,0))</f>
        <v>#N/A</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c r="T16" s="508"/>
      <c r="U16" s="509" t="e">
        <f>IF(P16="","",VLOOKUP(P16,【参考】数式用!$A$5:$I$38,MATCH(T16,【参考】数式用!$C$4:$G$4,0)+2,0))</f>
        <v>#N/A</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c r="T17" s="508"/>
      <c r="U17" s="509" t="e">
        <f>IF(P17="","",VLOOKUP(P17,【参考】数式用!$A$5:$I$38,MATCH(T17,【参考】数式用!$C$4:$G$4,0)+2,0))</f>
        <v>#N/A</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402</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○○ケアサービス</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75" t="s">
        <v>182</v>
      </c>
      <c r="N7" s="1258"/>
      <c r="O7" s="1244" t="s">
        <v>126</v>
      </c>
      <c r="P7" s="1246" t="s">
        <v>68</v>
      </c>
      <c r="Q7" s="1248" t="s">
        <v>410</v>
      </c>
      <c r="R7" s="1256" t="s">
        <v>116</v>
      </c>
      <c r="S7" s="520" t="s">
        <v>447</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2"/>
      <c r="S8" s="524"/>
      <c r="T8" s="1268" t="s">
        <v>10</v>
      </c>
      <c r="U8" s="1269"/>
      <c r="V8" s="525" t="s">
        <v>34</v>
      </c>
      <c r="W8" s="1270" t="s">
        <v>28</v>
      </c>
      <c r="X8" s="1271"/>
      <c r="Y8" s="1271"/>
      <c r="Z8" s="1271"/>
      <c r="AA8" s="1271"/>
      <c r="AB8" s="1271"/>
      <c r="AC8" s="1271"/>
      <c r="AD8" s="1271"/>
      <c r="AE8" s="1271"/>
      <c r="AF8" s="1271"/>
      <c r="AG8" s="1271"/>
      <c r="AH8" s="1271"/>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76"/>
      <c r="N9" s="1277"/>
      <c r="O9" s="1245"/>
      <c r="P9" s="1247"/>
      <c r="Q9" s="1249"/>
      <c r="R9" s="1272"/>
      <c r="S9" s="1260" t="s">
        <v>99</v>
      </c>
      <c r="T9" s="1278" t="s">
        <v>448</v>
      </c>
      <c r="U9" s="1279" t="s">
        <v>117</v>
      </c>
      <c r="V9" s="1273" t="s">
        <v>76</v>
      </c>
      <c r="W9" s="1256" t="s">
        <v>443</v>
      </c>
      <c r="X9" s="1257"/>
      <c r="Y9" s="1257"/>
      <c r="Z9" s="1257"/>
      <c r="AA9" s="1257"/>
      <c r="AB9" s="1257"/>
      <c r="AC9" s="1257"/>
      <c r="AD9" s="1257"/>
      <c r="AE9" s="1257"/>
      <c r="AF9" s="1257"/>
      <c r="AG9" s="1257"/>
      <c r="AH9" s="1257"/>
      <c r="AI9" s="1251" t="s">
        <v>449</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2"/>
      <c r="S10" s="1260"/>
      <c r="T10" s="1278"/>
      <c r="U10" s="1279"/>
      <c r="V10" s="1274"/>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c r="T12" s="533"/>
      <c r="U12" s="534" t="e">
        <f>IF(P12="","",VLOOKUP(P12,【参考】数式用!$A$5:$I$38,MATCH(T12,【参考】数式用!$H$4:$I$4,0)+7,0))</f>
        <v>#N/A</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c r="T13" s="533"/>
      <c r="U13" s="534" t="e">
        <f>IF(P13="","",VLOOKUP(P13,【参考】数式用!$A$5:$I$38,MATCH(T13,【参考】数式用!$H$4:$I$4,0)+7,0))</f>
        <v>#N/A</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c r="T14" s="533"/>
      <c r="U14" s="534" t="e">
        <f>IF(P14="","",VLOOKUP(P14,【参考】数式用!$A$5:$I$38,MATCH(T14,【参考】数式用!$H$4:$I$4,0)+7,0))</f>
        <v>#N/A</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c r="T15" s="533"/>
      <c r="U15" s="534" t="e">
        <f>IF(P15="","",VLOOKUP(P15,【参考】数式用!$A$5:$I$38,MATCH(T15,【参考】数式用!$H$4:$I$4,0)+7,0))</f>
        <v>#N/A</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c r="T16" s="533"/>
      <c r="U16" s="534" t="e">
        <f>IF(P16="","",VLOOKUP(P16,【参考】数式用!$A$5:$I$38,MATCH(T16,【参考】数式用!$H$4:$I$4,0)+7,0))</f>
        <v>#N/A</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c r="T17" s="533"/>
      <c r="U17" s="534" t="e">
        <f>IF(P17="","",VLOOKUP(P17,【参考】数式用!$A$5:$I$38,MATCH(T17,【参考】数式用!$H$4:$I$4,0)+7,0))</f>
        <v>#N/A</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headerFooter alignWithMargins="0"/>
  <ignoredErrors>
    <ignoredError sqref="D12:L16" unlockedFormula="1"/>
  </ignoredErrors>
  <legacyDrawing r:id="rId1"/>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zoomScale="40" zoomScaleNormal="85" zoomScaleSheetLayoutView="40" zoomScalePageLayoutView="70" workbookViewId="0">
      <selection activeCell="S18" sqref="S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408</v>
      </c>
      <c r="B1" s="180"/>
      <c r="C1" s="180"/>
      <c r="D1" s="180"/>
      <c r="E1" s="180"/>
      <c r="F1" s="180"/>
      <c r="G1" s="183" t="s">
        <v>403</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334</v>
      </c>
      <c r="Q2" s="1286" t="s">
        <v>528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○○ケアサービス</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f>IF(SUM(AH12:AH111)=0,"",SUM(AH12:AH111))</f>
        <v>4597200</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521</v>
      </c>
      <c r="R7" s="1308" t="s">
        <v>410</v>
      </c>
      <c r="S7" s="1310" t="s">
        <v>441</v>
      </c>
      <c r="T7" s="1280" t="s">
        <v>450</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425</v>
      </c>
      <c r="V8" s="1316" t="s">
        <v>442</v>
      </c>
      <c r="W8" s="1317"/>
      <c r="X8" s="1317"/>
      <c r="Y8" s="1317"/>
      <c r="Z8" s="1317"/>
      <c r="AA8" s="1317"/>
      <c r="AB8" s="1317"/>
      <c r="AC8" s="1317"/>
      <c r="AD8" s="1317"/>
      <c r="AE8" s="1317"/>
      <c r="AF8" s="1317"/>
      <c r="AG8" s="1318"/>
      <c r="AH8" s="1248" t="s">
        <v>440</v>
      </c>
      <c r="AI8" s="1312" t="s">
        <v>411</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426</v>
      </c>
      <c r="AJ10" s="644" t="s">
        <v>427</v>
      </c>
      <c r="AK10" s="729" t="s">
        <v>523</v>
      </c>
      <c r="AL10" s="743" t="s">
        <v>428</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518</v>
      </c>
      <c r="R12" s="505">
        <f>IF(基本情報入力シート!Z33="","",基本情報入力シート!Z33)</f>
        <v>200000</v>
      </c>
      <c r="S12" s="506">
        <f>IF(基本情報入力シート!AA33="","",基本情報入力シート!AA33)</f>
        <v>11.4</v>
      </c>
      <c r="T12" s="764" t="s">
        <v>462</v>
      </c>
      <c r="U12" s="766">
        <f>IF(P12="","",VLOOKUP(P12,【参考】数式用2!$A$3:$C$36,3,FALSE))</f>
        <v>2.4E-2</v>
      </c>
      <c r="V12" s="630" t="s">
        <v>33</v>
      </c>
      <c r="W12" s="628">
        <v>4</v>
      </c>
      <c r="X12" s="627" t="s">
        <v>12</v>
      </c>
      <c r="Y12" s="628">
        <v>10</v>
      </c>
      <c r="Z12" s="629" t="s">
        <v>87</v>
      </c>
      <c r="AA12" s="631">
        <v>5</v>
      </c>
      <c r="AB12" s="630" t="s">
        <v>12</v>
      </c>
      <c r="AC12" s="631">
        <v>3</v>
      </c>
      <c r="AD12" s="630" t="s">
        <v>17</v>
      </c>
      <c r="AE12" s="632" t="s">
        <v>44</v>
      </c>
      <c r="AF12" s="633">
        <f>IF(W12&gt;=1,(AA12*12+AC12)-(W12*12+Y12)+1,"")</f>
        <v>6</v>
      </c>
      <c r="AG12" s="634" t="s">
        <v>62</v>
      </c>
      <c r="AH12" s="635">
        <f t="shared" ref="AH12:AH43" si="0">IFERROR(ROUNDDOWN(ROUND(R12*S12,0)*U12,0)*AF12,"")</f>
        <v>328320</v>
      </c>
      <c r="AI12" s="636">
        <v>317144</v>
      </c>
      <c r="AJ12" s="636">
        <v>212420</v>
      </c>
      <c r="AK12" s="637">
        <v>11233</v>
      </c>
      <c r="AL12" s="745">
        <v>7500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519</v>
      </c>
      <c r="R13" s="505">
        <f>IF(基本情報入力シート!Z34="","",基本情報入力シート!Z34)</f>
        <v>400000</v>
      </c>
      <c r="S13" s="506">
        <f>IF(基本情報入力シート!AA34="","",基本情報入力シート!AA34)</f>
        <v>10.9</v>
      </c>
      <c r="T13" s="764" t="s">
        <v>462</v>
      </c>
      <c r="U13" s="766">
        <f>IF(P13="","",VLOOKUP(P13,【参考】数式用2!$A$3:$C$36,3,FALSE))</f>
        <v>1.0999999999999999E-2</v>
      </c>
      <c r="V13" s="630" t="s">
        <v>33</v>
      </c>
      <c r="W13" s="628">
        <v>4</v>
      </c>
      <c r="X13" s="627" t="s">
        <v>12</v>
      </c>
      <c r="Y13" s="628">
        <v>10</v>
      </c>
      <c r="Z13" s="629" t="s">
        <v>87</v>
      </c>
      <c r="AA13" s="631">
        <v>5</v>
      </c>
      <c r="AB13" s="630" t="s">
        <v>12</v>
      </c>
      <c r="AC13" s="631">
        <v>3</v>
      </c>
      <c r="AD13" s="630" t="s">
        <v>17</v>
      </c>
      <c r="AE13" s="632" t="s">
        <v>44</v>
      </c>
      <c r="AF13" s="633">
        <f t="shared" ref="AF13:AF76" si="1">IF(W13&gt;=1,(AA13*12+AC13)-(W13*12+Y13)+1,"")</f>
        <v>6</v>
      </c>
      <c r="AG13" s="634" t="s">
        <v>62</v>
      </c>
      <c r="AH13" s="635">
        <f t="shared" si="0"/>
        <v>287760</v>
      </c>
      <c r="AI13" s="636">
        <v>222360</v>
      </c>
      <c r="AJ13" s="636">
        <v>184000</v>
      </c>
      <c r="AK13" s="636">
        <v>65450</v>
      </c>
      <c r="AL13" s="745">
        <v>46050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518</v>
      </c>
      <c r="R14" s="505">
        <f>IF(基本情報入力シート!Z35="","",基本情報入力シート!Z35)</f>
        <v>2100000</v>
      </c>
      <c r="S14" s="506">
        <f>IF(基本情報入力シート!AA35="","",基本情報入力シート!AA35)</f>
        <v>10.68</v>
      </c>
      <c r="T14" s="764" t="s">
        <v>462</v>
      </c>
      <c r="U14" s="766">
        <f>IF(P14="","",VLOOKUP(P14,【参考】数式用2!$A$3:$C$36,3,FALSE))</f>
        <v>1.6E-2</v>
      </c>
      <c r="V14" s="630" t="s">
        <v>33</v>
      </c>
      <c r="W14" s="628">
        <v>4</v>
      </c>
      <c r="X14" s="627" t="s">
        <v>12</v>
      </c>
      <c r="Y14" s="628">
        <v>10</v>
      </c>
      <c r="Z14" s="629" t="s">
        <v>87</v>
      </c>
      <c r="AA14" s="631">
        <v>5</v>
      </c>
      <c r="AB14" s="630" t="s">
        <v>12</v>
      </c>
      <c r="AC14" s="631">
        <v>3</v>
      </c>
      <c r="AD14" s="630" t="s">
        <v>17</v>
      </c>
      <c r="AE14" s="632" t="s">
        <v>44</v>
      </c>
      <c r="AF14" s="633">
        <f t="shared" si="1"/>
        <v>6</v>
      </c>
      <c r="AG14" s="634" t="s">
        <v>62</v>
      </c>
      <c r="AH14" s="635">
        <f t="shared" si="0"/>
        <v>2153088</v>
      </c>
      <c r="AI14" s="636">
        <v>1792515</v>
      </c>
      <c r="AJ14" s="636">
        <v>1252695</v>
      </c>
      <c r="AK14" s="636">
        <v>360948</v>
      </c>
      <c r="AL14" s="745">
        <v>228875</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518</v>
      </c>
      <c r="R15" s="505">
        <f>IF(基本情報入力シート!Z36="","",基本情報入力シート!Z36)</f>
        <v>400000</v>
      </c>
      <c r="S15" s="506">
        <f>IF(基本情報入力シート!AA36="","",基本情報入力シート!AA36)</f>
        <v>10.88</v>
      </c>
      <c r="T15" s="764" t="s">
        <v>462</v>
      </c>
      <c r="U15" s="766">
        <f>IF(P15="","",VLOOKUP(P15,【参考】数式用2!$A$3:$C$36,3,FALSE))</f>
        <v>1.7000000000000001E-2</v>
      </c>
      <c r="V15" s="630" t="s">
        <v>33</v>
      </c>
      <c r="W15" s="628">
        <v>4</v>
      </c>
      <c r="X15" s="627" t="s">
        <v>12</v>
      </c>
      <c r="Y15" s="628">
        <v>10</v>
      </c>
      <c r="Z15" s="629" t="s">
        <v>87</v>
      </c>
      <c r="AA15" s="631">
        <v>5</v>
      </c>
      <c r="AB15" s="630" t="s">
        <v>12</v>
      </c>
      <c r="AC15" s="631">
        <v>3</v>
      </c>
      <c r="AD15" s="630" t="s">
        <v>17</v>
      </c>
      <c r="AE15" s="632" t="s">
        <v>44</v>
      </c>
      <c r="AF15" s="633">
        <f t="shared" si="1"/>
        <v>6</v>
      </c>
      <c r="AG15" s="634" t="s">
        <v>62</v>
      </c>
      <c r="AH15" s="635">
        <f t="shared" si="0"/>
        <v>443904</v>
      </c>
      <c r="AI15" s="636">
        <v>396277</v>
      </c>
      <c r="AJ15" s="636">
        <v>276750</v>
      </c>
      <c r="AK15" s="636">
        <v>47704</v>
      </c>
      <c r="AL15" s="745">
        <v>37875</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519</v>
      </c>
      <c r="R16" s="505">
        <f>IF(基本情報入力シート!Z37="","",基本情報入力シート!Z37)</f>
        <v>2600000</v>
      </c>
      <c r="S16" s="506">
        <f>IF(基本情報入力シート!AA37="","",基本情報入力シート!AA37)</f>
        <v>10.68</v>
      </c>
      <c r="T16" s="764" t="s">
        <v>462</v>
      </c>
      <c r="U16" s="766">
        <f>IF(P16="","",VLOOKUP(P16,【参考】数式用2!$A$3:$C$36,3,FALSE))</f>
        <v>8.0000000000000002E-3</v>
      </c>
      <c r="V16" s="630" t="s">
        <v>33</v>
      </c>
      <c r="W16" s="628">
        <v>4</v>
      </c>
      <c r="X16" s="627" t="s">
        <v>12</v>
      </c>
      <c r="Y16" s="628">
        <v>10</v>
      </c>
      <c r="Z16" s="629" t="s">
        <v>87</v>
      </c>
      <c r="AA16" s="631">
        <v>5</v>
      </c>
      <c r="AB16" s="630" t="s">
        <v>12</v>
      </c>
      <c r="AC16" s="631">
        <v>3</v>
      </c>
      <c r="AD16" s="630" t="s">
        <v>17</v>
      </c>
      <c r="AE16" s="632" t="s">
        <v>44</v>
      </c>
      <c r="AF16" s="633">
        <f t="shared" si="1"/>
        <v>6</v>
      </c>
      <c r="AG16" s="634" t="s">
        <v>62</v>
      </c>
      <c r="AH16" s="635">
        <f t="shared" si="0"/>
        <v>1332864</v>
      </c>
      <c r="AI16" s="636">
        <v>1046311</v>
      </c>
      <c r="AJ16" s="636">
        <v>821750</v>
      </c>
      <c r="AK16" s="636">
        <v>338058</v>
      </c>
      <c r="AL16" s="745">
        <v>243040.00000000003</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520</v>
      </c>
      <c r="R17" s="505">
        <f>IF(基本情報入力シート!Z38="","",基本情報入力シート!Z38)</f>
        <v>100000</v>
      </c>
      <c r="S17" s="506">
        <f>IF(基本情報入力シート!AA38="","",基本情報入力シート!AA38)</f>
        <v>10.68</v>
      </c>
      <c r="T17" s="764" t="s">
        <v>462</v>
      </c>
      <c r="U17" s="766">
        <f>IF(P17="","",VLOOKUP(P17,【参考】数式用2!$A$3:$C$36,3,FALSE))</f>
        <v>8.0000000000000002E-3</v>
      </c>
      <c r="V17" s="630" t="s">
        <v>172</v>
      </c>
      <c r="W17" s="628">
        <v>4</v>
      </c>
      <c r="X17" s="627" t="s">
        <v>173</v>
      </c>
      <c r="Y17" s="628">
        <v>10</v>
      </c>
      <c r="Z17" s="629" t="s">
        <v>174</v>
      </c>
      <c r="AA17" s="631">
        <v>5</v>
      </c>
      <c r="AB17" s="630" t="s">
        <v>173</v>
      </c>
      <c r="AC17" s="631">
        <v>3</v>
      </c>
      <c r="AD17" s="630" t="s">
        <v>175</v>
      </c>
      <c r="AE17" s="632" t="s">
        <v>176</v>
      </c>
      <c r="AF17" s="633">
        <f t="shared" si="1"/>
        <v>6</v>
      </c>
      <c r="AG17" s="634" t="s">
        <v>177</v>
      </c>
      <c r="AH17" s="635">
        <f t="shared" si="0"/>
        <v>51264</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Y12:Y111 AA12:AA111 W12:W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456</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349</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350</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351</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352</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353</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354</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355</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356</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357</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358</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328</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329</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339</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340</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341</v>
      </c>
      <c r="B31" s="1321"/>
      <c r="C31" s="13">
        <v>8.2000000000000003E-2</v>
      </c>
      <c r="D31" s="7">
        <v>0.06</v>
      </c>
      <c r="E31" s="11">
        <v>3.3000000000000002E-2</v>
      </c>
      <c r="F31" s="4">
        <v>0</v>
      </c>
      <c r="G31" s="4">
        <v>0</v>
      </c>
      <c r="H31" s="13">
        <v>1.7999999999999999E-2</v>
      </c>
      <c r="I31" s="8">
        <v>1.2E-2</v>
      </c>
      <c r="J31" s="11" t="s">
        <v>273</v>
      </c>
      <c r="K31" s="41" t="s">
        <v>272</v>
      </c>
      <c r="L31" s="8" t="s">
        <v>359</v>
      </c>
      <c r="M31" s="3" t="s">
        <v>205</v>
      </c>
    </row>
    <row r="32" spans="1:13" s="3" customFormat="1" ht="18" customHeight="1">
      <c r="A32" s="1320" t="s">
        <v>342</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343</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344</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345</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346</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347</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348</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F13" sqref="F13"/>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457</v>
      </c>
      <c r="B1" s="6"/>
      <c r="C1" s="6"/>
    </row>
    <row r="2" spans="1:7" ht="27.75" customHeight="1">
      <c r="A2" s="1338" t="s">
        <v>29</v>
      </c>
      <c r="B2" s="1330"/>
      <c r="C2" s="654" t="s">
        <v>364</v>
      </c>
      <c r="E2" s="1335" t="s">
        <v>82</v>
      </c>
      <c r="F2" s="1336"/>
      <c r="G2" s="1336"/>
    </row>
    <row r="3" spans="1:7" ht="18" customHeight="1">
      <c r="A3" s="593" t="s">
        <v>30</v>
      </c>
      <c r="B3" s="594"/>
      <c r="C3" s="655">
        <v>2.4E-2</v>
      </c>
      <c r="E3" s="1342" t="s">
        <v>330</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349</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350</v>
      </c>
      <c r="B9" s="594"/>
      <c r="C9" s="655">
        <v>0.01</v>
      </c>
    </row>
    <row r="10" spans="1:7" ht="18" customHeight="1">
      <c r="A10" s="595" t="s">
        <v>351</v>
      </c>
      <c r="B10" s="594"/>
      <c r="C10" s="655">
        <v>1.4999999999999999E-2</v>
      </c>
    </row>
    <row r="11" spans="1:7" ht="18" customHeight="1">
      <c r="A11" s="595" t="s">
        <v>22</v>
      </c>
      <c r="B11" s="594"/>
      <c r="C11" s="655">
        <v>1.4999999999999999E-2</v>
      </c>
    </row>
    <row r="12" spans="1:7" ht="18" customHeight="1">
      <c r="A12" s="595" t="s">
        <v>352</v>
      </c>
      <c r="B12" s="594"/>
      <c r="C12" s="655">
        <v>2.3E-2</v>
      </c>
    </row>
    <row r="13" spans="1:7" ht="18" customHeight="1">
      <c r="A13" s="595" t="s">
        <v>353</v>
      </c>
      <c r="B13" s="594"/>
      <c r="C13" s="655">
        <v>1.7000000000000001E-2</v>
      </c>
    </row>
    <row r="14" spans="1:7" ht="18" customHeight="1">
      <c r="A14" s="595" t="s">
        <v>24</v>
      </c>
      <c r="B14" s="594"/>
      <c r="C14" s="655">
        <v>1.7000000000000001E-2</v>
      </c>
    </row>
    <row r="15" spans="1:7" ht="18" customHeight="1">
      <c r="A15" s="595" t="s">
        <v>354</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355</v>
      </c>
      <c r="B18" s="594"/>
      <c r="C18" s="655">
        <v>1.6E-2</v>
      </c>
    </row>
    <row r="19" spans="1:3" ht="18" customHeight="1">
      <c r="A19" s="595" t="s">
        <v>26</v>
      </c>
      <c r="B19" s="594"/>
      <c r="C19" s="655">
        <v>8.0000000000000002E-3</v>
      </c>
    </row>
    <row r="20" spans="1:3" ht="18" customHeight="1">
      <c r="A20" s="595" t="s">
        <v>356</v>
      </c>
      <c r="B20" s="594"/>
      <c r="C20" s="655">
        <v>8.0000000000000002E-3</v>
      </c>
    </row>
    <row r="21" spans="1:3" ht="18" customHeight="1">
      <c r="A21" s="595" t="s">
        <v>27</v>
      </c>
      <c r="B21" s="594"/>
      <c r="C21" s="655">
        <v>5.0000000000000001E-3</v>
      </c>
    </row>
    <row r="22" spans="1:3" ht="18" customHeight="1">
      <c r="A22" s="595" t="s">
        <v>357</v>
      </c>
      <c r="B22" s="594"/>
      <c r="C22" s="655">
        <v>5.0000000000000001E-3</v>
      </c>
    </row>
    <row r="23" spans="1:3" ht="18" customHeight="1">
      <c r="A23" s="595" t="s">
        <v>32</v>
      </c>
      <c r="B23" s="594"/>
      <c r="C23" s="655">
        <v>5.0000000000000001E-3</v>
      </c>
    </row>
    <row r="24" spans="1:3" ht="18" customHeight="1" thickBot="1">
      <c r="A24" s="596" t="s">
        <v>358</v>
      </c>
      <c r="B24" s="597"/>
      <c r="C24" s="655">
        <v>5.0000000000000001E-3</v>
      </c>
    </row>
    <row r="25" spans="1:3" ht="18" customHeight="1">
      <c r="A25" s="598" t="s">
        <v>328</v>
      </c>
      <c r="B25" s="599"/>
      <c r="C25" s="656">
        <v>2.4E-2</v>
      </c>
    </row>
    <row r="26" spans="1:3" ht="18" customHeight="1" thickBot="1">
      <c r="A26" s="596" t="s">
        <v>329</v>
      </c>
      <c r="B26" s="597"/>
      <c r="C26" s="657">
        <v>1.0999999999999999E-2</v>
      </c>
    </row>
    <row r="27" spans="1:3" ht="18" customHeight="1">
      <c r="A27" s="595" t="s">
        <v>339</v>
      </c>
      <c r="B27" s="594"/>
      <c r="C27" s="655">
        <v>1.0999999999999999E-2</v>
      </c>
    </row>
    <row r="28" spans="1:3" ht="18" customHeight="1">
      <c r="A28" s="595" t="s">
        <v>340</v>
      </c>
      <c r="B28" s="594"/>
      <c r="C28" s="655">
        <v>0.01</v>
      </c>
    </row>
    <row r="29" spans="1:3" ht="18" customHeight="1">
      <c r="A29" s="595" t="s">
        <v>341</v>
      </c>
      <c r="B29" s="594"/>
      <c r="C29" s="655">
        <v>1.4999999999999999E-2</v>
      </c>
    </row>
    <row r="30" spans="1:3" ht="18" customHeight="1">
      <c r="A30" s="595" t="s">
        <v>342</v>
      </c>
      <c r="B30" s="594"/>
      <c r="C30" s="655">
        <v>2.3E-2</v>
      </c>
    </row>
    <row r="31" spans="1:3" ht="18" customHeight="1">
      <c r="A31" s="595" t="s">
        <v>343</v>
      </c>
      <c r="B31" s="594"/>
      <c r="C31" s="655">
        <v>1.7000000000000001E-2</v>
      </c>
    </row>
    <row r="32" spans="1:3" ht="18" customHeight="1">
      <c r="A32" s="595" t="s">
        <v>344</v>
      </c>
      <c r="B32" s="594"/>
      <c r="C32" s="655">
        <v>2.3E-2</v>
      </c>
    </row>
    <row r="33" spans="1:3" ht="18" customHeight="1">
      <c r="A33" s="595" t="s">
        <v>345</v>
      </c>
      <c r="B33" s="594"/>
      <c r="C33" s="655">
        <v>1.6E-2</v>
      </c>
    </row>
    <row r="34" spans="1:3" ht="18" customHeight="1">
      <c r="A34" s="595" t="s">
        <v>346</v>
      </c>
      <c r="B34" s="594"/>
      <c r="C34" s="655">
        <v>8.0000000000000002E-3</v>
      </c>
    </row>
    <row r="35" spans="1:3" ht="18" customHeight="1">
      <c r="A35" s="595" t="s">
        <v>347</v>
      </c>
      <c r="B35" s="594"/>
      <c r="C35" s="655">
        <v>5.0000000000000001E-3</v>
      </c>
    </row>
    <row r="36" spans="1:3" ht="18" customHeight="1" thickBot="1">
      <c r="A36" s="596" t="s">
        <v>348</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2021-03-17T09:08:00Z</dcterms:created>
  <dcterms:modified xsi:type="dcterms:W3CDTF">2021-03-17T09:08:00Z</dcterms:modified>
</cp:coreProperties>
</file>